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25" windowWidth="19425" windowHeight="10965" activeTab="0"/>
  </bookViews>
  <sheets>
    <sheet name="приложение 4" sheetId="2" r:id="rId1"/>
  </sheets>
  <definedNames>
    <definedName name="_xlnm.Print_Area" localSheetId="0">'приложение 4'!$A$1:$O$182</definedName>
  </definedNames>
  <calcPr calcId="145621" refMode="R1C1"/>
</workbook>
</file>

<file path=xl/sharedStrings.xml><?xml version="1.0" encoding="utf-8"?>
<sst xmlns="http://schemas.openxmlformats.org/spreadsheetml/2006/main" count="383" uniqueCount="124">
  <si>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</si>
  <si>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</si>
  <si>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</si>
  <si>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</si>
  <si>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</si>
  <si>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</si>
  <si>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</si>
  <si>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</si>
  <si>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</si>
  <si>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</si>
  <si>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</si>
  <si>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</si>
  <si>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</si>
  <si>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</si>
  <si>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</si>
  <si>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</si>
  <si>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</si>
  <si>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</si>
  <si>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</si>
  <si>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</si>
  <si>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</si>
  <si>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</si>
  <si>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</si>
  <si>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</si>
  <si>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</si>
  <si>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</si>
  <si>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</si>
  <si>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</si>
  <si>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</si>
  <si>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</si>
  <si>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</si>
  <si>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</si>
  <si>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</si>
  <si>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Культура и  кинематография</t>
  </si>
  <si>
    <t>Молодежная политика и оздоровление детей</t>
  </si>
  <si>
    <t>Образование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</si>
  <si>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</si>
  <si>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</si>
  <si>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</si>
  <si>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</si>
  <si>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</si>
  <si>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</si>
  <si>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</si>
  <si>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</si>
  <si>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</si>
  <si>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</si>
  <si>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</si>
  <si>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</si>
  <si>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</si>
  <si>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</si>
  <si>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13101S2300</t>
  </si>
  <si>
    <t>Расходы на выплаты персоналу государственных (муниципальных) органов</t>
  </si>
  <si>
    <t>Субсидии на создание условий деятельности народных дружин (софинансирование сельских поселений)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</si>
  <si>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</si>
  <si>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Основное  мероприятие "Создание условий для деятельности народных дружин  в сельских поселениях»: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</si>
  <si>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</si>
  <si>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</si>
  <si>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</si>
  <si>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</si>
  <si>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</si>
  <si>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</si>
  <si>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</si>
  <si>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</si>
  <si>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</si>
  <si>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</si>
  <si>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</si>
  <si>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</si>
  <si>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</si>
  <si>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</si>
  <si>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</si>
  <si>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</si>
  <si>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</si>
  <si>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</si>
  <si>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</si>
  <si>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</si>
  <si>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</si>
  <si>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</si>
  <si>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</si>
  <si>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</si>
  <si>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</si>
  <si>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</si>
  <si>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</si>
  <si>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</si>
  <si>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</si>
  <si>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</si>
  <si>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 показателя</t>
  </si>
  <si>
    <t>Наименование</t>
  </si>
  <si>
    <t>поселения Нялинское</t>
  </si>
  <si>
    <t>Муниципальная программа "Улучшение жилищных условий жителей сельского поселения Нялинское на 2014-2020 годы"</t>
  </si>
  <si>
    <t>Муниципальная программа "Молодежь сельского поселения Нялинское на 2014-2020 годы"</t>
  </si>
  <si>
    <t>Муниципальная программа "Комплексное  развитие культуры, физической культуры и спорта в сельском поселении Нялинское на 2016-2020 годы</t>
  </si>
  <si>
    <t>Муниципальная программа "Управление муниципальными финансами в сельском поселении Нялинское на 2016-2020 годы</t>
  </si>
  <si>
    <t>Муниципальная программа  «Энергосбережение и повышение энергетической эффективности на территории сельского поселения Нялинское на 2016– 2021 годы»</t>
  </si>
  <si>
    <t>Муниципальная программа "Комплексное развитие транспортной инфраструктуры сельского поселения Нялинское на 2018-2027 годы"</t>
  </si>
  <si>
    <t>Охрана окружающей среды</t>
  </si>
  <si>
    <t>Другие вопросы в области окружающей среды</t>
  </si>
  <si>
    <t>Расходы на обеспечение функций органов местного самоуправления (должности не отнесенные к ДМС)</t>
  </si>
  <si>
    <t>Расходы на выплату государственных (муниципальных) органов</t>
  </si>
  <si>
    <t>Приложение 4</t>
  </si>
  <si>
    <t>к постановлению</t>
  </si>
  <si>
    <t xml:space="preserve">администрации сельского </t>
  </si>
  <si>
    <t>Индексация оплаты труда работников бюджетного сектора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</si>
  <si>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</si>
  <si>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2019-2021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</si>
  <si>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2019-2021 годы"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</si>
  <si>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2019-2021 годы". 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</si>
  <si>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2019-2021 годы"</t>
  </si>
  <si>
    <t>Муниципальная программа «Развитие субъектов малого и среднего предпринимательства в сельском поселении Нялинское на 2017-2021 годы»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</si>
  <si>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2019 - 2021 годы»</t>
  </si>
  <si>
    <t>Субвенция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2019-2021 годы"</t>
  </si>
  <si>
    <t>Ассигнования, предусмотренные на реализацию указов Президента Российской Федерации от 7 мая 2012 года № 597 "О мероприятиях по реализации государственной социальной политики"</t>
  </si>
  <si>
    <t>Муниципальная программа "Молодое поколение Ханты-Мансийского района на 2018-2020 годы"</t>
  </si>
  <si>
    <t>Подпрограмма "Дети Ханты-Мансийского района"</t>
  </si>
  <si>
    <t>Иные закупки товаров, работ и услуг для обеспечения государственных (муниципальных) нужд</t>
  </si>
  <si>
    <t>Подпрограмма "Молодежь Ханты-Мансийского района"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</si>
  <si>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</si>
  <si>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Общеэкономические вопросы</t>
  </si>
  <si>
    <t>Иные межбюджетные трансферты на реализацию мероприятий по содействию трудоустройству граждан (за счет средств бюджета автономного округа)</t>
  </si>
  <si>
    <t>Исполнение судебных актов</t>
  </si>
  <si>
    <t>Расходы на выплаты персоналу казенных учреждений</t>
  </si>
  <si>
    <t>Частичное обеспечение расходов, связанных с повышением оплаты труда работников муниципальных учреждений культуры и дополнительного образования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</si>
  <si>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 </t>
  </si>
  <si>
    <r>
      <t xml:space="preserve">Исполнено                                         за 9 месяцев  2019 года </t>
    </r>
    <r>
      <rPr>
        <sz val="8"/>
        <rFont val="Times New Roman"/>
        <family val="1"/>
      </rPr>
      <t>(тыс.руб.)</t>
    </r>
  </si>
  <si>
    <t>от 25.10.2019 г №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</si>
</sst>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;[Red]\-#,##0.00;0.00"/>
    <numFmt numFmtId="165" formatCode="000"/>
    <numFmt numFmtId="166" formatCode="0000000000"/>
    <numFmt numFmtId="167" formatCode="00"/>
    <numFmt numFmtId="168" formatCode="0000"/>
    <numFmt numFmtId="169" formatCode="#,##0.0_ ;[Red]\-#,##0.0\ "/>
    <numFmt numFmtId="170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medium"/>
      <top style="thin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87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0" fontId="1" fillId="0" borderId="0" xfId="20" applyAlignment="1">
      <alignment horizontal="right"/>
      <protection/>
    </xf>
    <xf numFmtId="0" fontId="1" fillId="0" borderId="0" xfId="20" applyAlignment="1" applyProtection="1">
      <alignment horizontal="right"/>
      <protection hidden="1"/>
    </xf>
    <xf numFmtId="0" fontId="2" fillId="0" borderId="0" xfId="20" applyNumberFormat="1" applyFont="1" applyFill="1" applyAlignment="1" applyProtection="1">
      <alignment horizontal="right"/>
      <protection hidden="1"/>
    </xf>
    <xf numFmtId="0" fontId="1" fillId="0" borderId="0" xfId="20" applyNumberFormat="1" applyFont="1" applyFill="1" applyAlignment="1" applyProtection="1">
      <alignment horizontal="right"/>
      <protection hidden="1"/>
    </xf>
    <xf numFmtId="0" fontId="3" fillId="0" borderId="0" xfId="20" applyFont="1">
      <alignment/>
      <protection/>
    </xf>
    <xf numFmtId="0" fontId="3" fillId="0" borderId="0" xfId="20" applyFont="1" applyAlignment="1">
      <alignment horizontal="right"/>
      <protection/>
    </xf>
    <xf numFmtId="0" fontId="3" fillId="0" borderId="0" xfId="20" applyFont="1" applyFill="1" applyAlignment="1" applyProtection="1">
      <alignment/>
      <protection hidden="1"/>
    </xf>
    <xf numFmtId="0" fontId="3" fillId="0" borderId="0" xfId="20" applyFont="1" applyFill="1" applyAlignment="1" applyProtection="1">
      <alignment horizontal="right"/>
      <protection hidden="1"/>
    </xf>
    <xf numFmtId="0" fontId="3" fillId="0" borderId="0" xfId="20" applyFont="1" applyAlignment="1" applyProtection="1">
      <alignment horizontal="right"/>
      <protection hidden="1"/>
    </xf>
    <xf numFmtId="0" fontId="4" fillId="0" borderId="0" xfId="20" applyFont="1" applyFill="1" applyAlignment="1" applyProtection="1">
      <alignment/>
      <protection hidden="1"/>
    </xf>
    <xf numFmtId="0" fontId="4" fillId="0" borderId="0" xfId="20" applyFont="1" applyFill="1" applyAlignment="1" applyProtection="1">
      <alignment horizontal="right"/>
      <protection hidden="1"/>
    </xf>
    <xf numFmtId="0" fontId="4" fillId="0" borderId="0" xfId="20" applyFont="1" applyAlignment="1" applyProtection="1">
      <alignment horizontal="right"/>
      <protection hidden="1"/>
    </xf>
    <xf numFmtId="0" fontId="4" fillId="0" borderId="0" xfId="20" applyFont="1" applyAlignment="1">
      <alignment horizontal="right"/>
      <protection/>
    </xf>
    <xf numFmtId="0" fontId="4" fillId="0" borderId="0" xfId="20" applyFont="1">
      <alignment/>
      <protection/>
    </xf>
    <xf numFmtId="0" fontId="4" fillId="0" borderId="0" xfId="20" applyFont="1" applyProtection="1">
      <alignment/>
      <protection hidden="1"/>
    </xf>
    <xf numFmtId="0" fontId="5" fillId="0" borderId="0" xfId="20" applyNumberFormat="1" applyFont="1" applyFill="1" applyAlignment="1" applyProtection="1">
      <alignment horizontal="center"/>
      <protection hidden="1"/>
    </xf>
    <xf numFmtId="0" fontId="4" fillId="0" borderId="0" xfId="20" applyNumberFormat="1" applyFont="1" applyFill="1" applyAlignment="1" applyProtection="1">
      <alignment/>
      <protection hidden="1"/>
    </xf>
    <xf numFmtId="0" fontId="6" fillId="0" borderId="0" xfId="20" applyNumberFormat="1" applyFont="1" applyFill="1" applyAlignment="1" applyProtection="1">
      <alignment horizontal="right"/>
      <protection hidden="1"/>
    </xf>
    <xf numFmtId="0" fontId="3" fillId="0" borderId="1" xfId="20" applyNumberFormat="1" applyFont="1" applyFill="1" applyBorder="1" applyAlignment="1" applyProtection="1">
      <alignment horizontal="right"/>
      <protection hidden="1"/>
    </xf>
    <xf numFmtId="0" fontId="6" fillId="0" borderId="2" xfId="20" applyNumberFormat="1" applyFont="1" applyFill="1" applyBorder="1" applyAlignment="1" applyProtection="1">
      <alignment horizontal="center" vertical="center"/>
      <protection hidden="1"/>
    </xf>
    <xf numFmtId="0" fontId="6" fillId="0" borderId="3" xfId="20" applyNumberFormat="1" applyFont="1" applyFill="1" applyBorder="1" applyAlignment="1" applyProtection="1">
      <alignment horizontal="center" vertical="center"/>
      <protection hidden="1"/>
    </xf>
    <xf numFmtId="0" fontId="6" fillId="0" borderId="4" xfId="20" applyNumberFormat="1" applyFont="1" applyFill="1" applyBorder="1" applyAlignment="1" applyProtection="1">
      <alignment horizontal="center" vertical="center"/>
      <protection hidden="1"/>
    </xf>
    <xf numFmtId="0" fontId="6" fillId="0" borderId="5" xfId="20" applyNumberFormat="1" applyFont="1" applyFill="1" applyBorder="1" applyAlignment="1" applyProtection="1">
      <alignment horizontal="center" vertical="center"/>
      <protection hidden="1"/>
    </xf>
    <xf numFmtId="0" fontId="6" fillId="0" borderId="6" xfId="20" applyNumberFormat="1" applyFont="1" applyFill="1" applyBorder="1" applyAlignment="1" applyProtection="1">
      <alignment horizontal="center" vertical="center"/>
      <protection hidden="1"/>
    </xf>
    <xf numFmtId="0" fontId="6" fillId="0" borderId="6" xfId="20" applyNumberFormat="1" applyFont="1" applyFill="1" applyBorder="1" applyAlignment="1" applyProtection="1">
      <alignment horizontal="right" vertical="center"/>
      <protection hidden="1"/>
    </xf>
    <xf numFmtId="0" fontId="6" fillId="0" borderId="5" xfId="20" applyNumberFormat="1" applyFont="1" applyFill="1" applyBorder="1" applyAlignment="1" applyProtection="1">
      <alignment horizontal="right" vertical="center"/>
      <protection hidden="1"/>
    </xf>
    <xf numFmtId="0" fontId="6" fillId="0" borderId="7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20" applyNumberFormat="1" applyFont="1" applyFill="1" applyAlignment="1" applyProtection="1">
      <alignment horizontal="center" vertical="center" wrapText="1"/>
      <protection hidden="1"/>
    </xf>
    <xf numFmtId="0" fontId="4" fillId="0" borderId="0" xfId="20" applyNumberFormat="1" applyFont="1" applyFill="1" applyAlignment="1" applyProtection="1">
      <alignment vertical="center"/>
      <protection hidden="1"/>
    </xf>
    <xf numFmtId="0" fontId="4" fillId="0" borderId="0" xfId="20" applyFont="1" applyAlignment="1">
      <alignment vertical="center"/>
      <protection/>
    </xf>
    <xf numFmtId="167" fontId="6" fillId="2" borderId="8" xfId="20" applyNumberFormat="1" applyFont="1" applyFill="1" applyBorder="1" applyAlignment="1" applyProtection="1">
      <alignment/>
      <protection hidden="1"/>
    </xf>
    <xf numFmtId="166" fontId="6" fillId="2" borderId="8" xfId="20" applyNumberFormat="1" applyFont="1" applyFill="1" applyBorder="1" applyAlignment="1" applyProtection="1">
      <alignment horizontal="right"/>
      <protection hidden="1"/>
    </xf>
    <xf numFmtId="165" fontId="6" fillId="2" borderId="8" xfId="20" applyNumberFormat="1" applyFont="1" applyFill="1" applyBorder="1" applyAlignment="1" applyProtection="1">
      <alignment horizontal="right"/>
      <protection hidden="1"/>
    </xf>
    <xf numFmtId="164" fontId="6" fillId="2" borderId="9" xfId="20" applyNumberFormat="1" applyFont="1" applyFill="1" applyBorder="1" applyAlignment="1" applyProtection="1">
      <alignment/>
      <protection hidden="1"/>
    </xf>
    <xf numFmtId="0" fontId="5" fillId="2" borderId="10" xfId="20" applyNumberFormat="1" applyFont="1" applyFill="1" applyBorder="1" applyAlignment="1" applyProtection="1">
      <alignment/>
      <protection hidden="1"/>
    </xf>
    <xf numFmtId="0" fontId="5" fillId="2" borderId="0" xfId="20" applyFont="1" applyFill="1">
      <alignment/>
      <protection/>
    </xf>
    <xf numFmtId="168" fontId="6" fillId="3" borderId="11" xfId="20" applyNumberFormat="1" applyFont="1" applyFill="1" applyBorder="1" applyAlignment="1" applyProtection="1">
      <alignment wrapText="1"/>
      <protection hidden="1"/>
    </xf>
    <xf numFmtId="165" fontId="6" fillId="2" borderId="12" xfId="20" applyNumberFormat="1" applyFont="1" applyFill="1" applyBorder="1" applyAlignment="1" applyProtection="1">
      <alignment wrapText="1"/>
      <protection hidden="1"/>
    </xf>
    <xf numFmtId="168" fontId="6" fillId="2" borderId="11" xfId="20" applyNumberFormat="1" applyFont="1" applyFill="1" applyBorder="1" applyAlignment="1" applyProtection="1">
      <alignment wrapText="1"/>
      <protection hidden="1"/>
    </xf>
    <xf numFmtId="168" fontId="6" fillId="2" borderId="13" xfId="20" applyNumberFormat="1" applyFont="1" applyFill="1" applyBorder="1" applyAlignment="1" applyProtection="1">
      <alignment wrapText="1"/>
      <protection hidden="1"/>
    </xf>
    <xf numFmtId="167" fontId="6" fillId="2" borderId="14" xfId="20" applyNumberFormat="1" applyFont="1" applyFill="1" applyBorder="1" applyAlignment="1" applyProtection="1">
      <alignment/>
      <protection hidden="1"/>
    </xf>
    <xf numFmtId="166" fontId="6" fillId="2" borderId="14" xfId="20" applyNumberFormat="1" applyFont="1" applyFill="1" applyBorder="1" applyAlignment="1" applyProtection="1">
      <alignment horizontal="right"/>
      <protection hidden="1"/>
    </xf>
    <xf numFmtId="165" fontId="6" fillId="2" borderId="14" xfId="20" applyNumberFormat="1" applyFont="1" applyFill="1" applyBorder="1" applyAlignment="1" applyProtection="1">
      <alignment horizontal="right"/>
      <protection hidden="1"/>
    </xf>
    <xf numFmtId="164" fontId="3" fillId="0" borderId="15" xfId="20" applyNumberFormat="1" applyFont="1" applyFill="1" applyBorder="1" applyAlignment="1" applyProtection="1">
      <alignment/>
      <protection hidden="1"/>
    </xf>
    <xf numFmtId="0" fontId="4" fillId="0" borderId="10" xfId="20" applyNumberFormat="1" applyFont="1" applyFill="1" applyBorder="1" applyAlignment="1" applyProtection="1">
      <alignment/>
      <protection hidden="1"/>
    </xf>
    <xf numFmtId="167" fontId="6" fillId="4" borderId="16" xfId="20" applyNumberFormat="1" applyFont="1" applyFill="1" applyBorder="1" applyAlignment="1" applyProtection="1">
      <alignment/>
      <protection hidden="1"/>
    </xf>
    <xf numFmtId="166" fontId="6" fillId="4" borderId="16" xfId="20" applyNumberFormat="1" applyFont="1" applyFill="1" applyBorder="1" applyAlignment="1" applyProtection="1">
      <alignment horizontal="right"/>
      <protection hidden="1"/>
    </xf>
    <xf numFmtId="165" fontId="6" fillId="4" borderId="16" xfId="20" applyNumberFormat="1" applyFont="1" applyFill="1" applyBorder="1" applyAlignment="1" applyProtection="1">
      <alignment horizontal="right"/>
      <protection hidden="1"/>
    </xf>
    <xf numFmtId="164" fontId="3" fillId="0" borderId="17" xfId="20" applyNumberFormat="1" applyFont="1" applyFill="1" applyBorder="1" applyAlignment="1" applyProtection="1">
      <alignment/>
      <protection hidden="1"/>
    </xf>
    <xf numFmtId="167" fontId="3" fillId="4" borderId="16" xfId="20" applyNumberFormat="1" applyFont="1" applyFill="1" applyBorder="1" applyAlignment="1" applyProtection="1">
      <alignment/>
      <protection hidden="1"/>
    </xf>
    <xf numFmtId="166" fontId="3" fillId="4" borderId="16" xfId="20" applyNumberFormat="1" applyFont="1" applyFill="1" applyBorder="1" applyAlignment="1" applyProtection="1">
      <alignment horizontal="right"/>
      <protection hidden="1"/>
    </xf>
    <xf numFmtId="165" fontId="3" fillId="4" borderId="16" xfId="20" applyNumberFormat="1" applyFont="1" applyFill="1" applyBorder="1" applyAlignment="1" applyProtection="1">
      <alignment horizontal="right"/>
      <protection hidden="1"/>
    </xf>
    <xf numFmtId="168" fontId="3" fillId="4" borderId="12" xfId="20" applyNumberFormat="1" applyFont="1" applyFill="1" applyBorder="1" applyAlignment="1" applyProtection="1">
      <alignment wrapText="1"/>
      <protection hidden="1"/>
    </xf>
    <xf numFmtId="168" fontId="3" fillId="4" borderId="18" xfId="20" applyNumberFormat="1" applyFont="1" applyFill="1" applyBorder="1" applyAlignment="1" applyProtection="1">
      <alignment wrapText="1"/>
      <protection hidden="1"/>
    </xf>
    <xf numFmtId="166" fontId="3" fillId="0" borderId="16" xfId="20" applyNumberFormat="1" applyFont="1" applyFill="1" applyBorder="1" applyAlignment="1" applyProtection="1">
      <alignment horizontal="right"/>
      <protection hidden="1"/>
    </xf>
    <xf numFmtId="167" fontId="6" fillId="4" borderId="7" xfId="20" applyNumberFormat="1" applyFont="1" applyFill="1" applyBorder="1" applyAlignment="1" applyProtection="1">
      <alignment/>
      <protection hidden="1"/>
    </xf>
    <xf numFmtId="167" fontId="3" fillId="2" borderId="16" xfId="20" applyNumberFormat="1" applyFont="1" applyFill="1" applyBorder="1" applyAlignment="1" applyProtection="1">
      <alignment/>
      <protection hidden="1"/>
    </xf>
    <xf numFmtId="166" fontId="3" fillId="2" borderId="16" xfId="20" applyNumberFormat="1" applyFont="1" applyFill="1" applyBorder="1" applyAlignment="1" applyProtection="1">
      <alignment horizontal="right"/>
      <protection hidden="1"/>
    </xf>
    <xf numFmtId="165" fontId="3" fillId="2" borderId="16" xfId="20" applyNumberFormat="1" applyFont="1" applyFill="1" applyBorder="1" applyAlignment="1" applyProtection="1">
      <alignment horizontal="right"/>
      <protection hidden="1"/>
    </xf>
    <xf numFmtId="168" fontId="6" fillId="2" borderId="12" xfId="20" applyNumberFormat="1" applyFont="1" applyFill="1" applyBorder="1" applyAlignment="1" applyProtection="1">
      <alignment wrapText="1"/>
      <protection hidden="1"/>
    </xf>
    <xf numFmtId="168" fontId="6" fillId="4" borderId="12" xfId="20" applyNumberFormat="1" applyFont="1" applyFill="1" applyBorder="1" applyAlignment="1" applyProtection="1">
      <alignment wrapText="1"/>
      <protection hidden="1"/>
    </xf>
    <xf numFmtId="168" fontId="6" fillId="4" borderId="19" xfId="20" applyNumberFormat="1" applyFont="1" applyFill="1" applyBorder="1" applyAlignment="1" applyProtection="1">
      <alignment wrapText="1"/>
      <protection hidden="1"/>
    </xf>
    <xf numFmtId="168" fontId="3" fillId="4" borderId="19" xfId="20" applyNumberFormat="1" applyFont="1" applyFill="1" applyBorder="1" applyAlignment="1" applyProtection="1">
      <alignment wrapText="1"/>
      <protection hidden="1"/>
    </xf>
    <xf numFmtId="0" fontId="8" fillId="0" borderId="20" xfId="0" applyFont="1" applyBorder="1" applyAlignment="1">
      <alignment horizontal="left" vertical="top" wrapText="1"/>
    </xf>
    <xf numFmtId="168" fontId="6" fillId="2" borderId="18" xfId="20" applyNumberFormat="1" applyFont="1" applyFill="1" applyBorder="1" applyAlignment="1" applyProtection="1">
      <alignment wrapText="1"/>
      <protection hidden="1"/>
    </xf>
    <xf numFmtId="167" fontId="6" fillId="2" borderId="16" xfId="20" applyNumberFormat="1" applyFont="1" applyFill="1" applyBorder="1" applyAlignment="1" applyProtection="1">
      <alignment/>
      <protection hidden="1"/>
    </xf>
    <xf numFmtId="166" fontId="6" fillId="2" borderId="16" xfId="20" applyNumberFormat="1" applyFont="1" applyFill="1" applyBorder="1" applyAlignment="1" applyProtection="1">
      <alignment horizontal="right"/>
      <protection hidden="1"/>
    </xf>
    <xf numFmtId="165" fontId="6" fillId="2" borderId="16" xfId="20" applyNumberFormat="1" applyFont="1" applyFill="1" applyBorder="1" applyAlignment="1" applyProtection="1">
      <alignment horizontal="right"/>
      <protection hidden="1"/>
    </xf>
    <xf numFmtId="164" fontId="6" fillId="2" borderId="17" xfId="20" applyNumberFormat="1" applyFont="1" applyFill="1" applyBorder="1" applyAlignment="1" applyProtection="1">
      <alignment/>
      <protection hidden="1"/>
    </xf>
    <xf numFmtId="0" fontId="7" fillId="2" borderId="20" xfId="0" applyFont="1" applyFill="1" applyBorder="1" applyAlignment="1">
      <alignment horizontal="left" vertical="top" wrapText="1"/>
    </xf>
    <xf numFmtId="164" fontId="3" fillId="2" borderId="17" xfId="20" applyNumberFormat="1" applyFont="1" applyFill="1" applyBorder="1" applyAlignment="1" applyProtection="1">
      <alignment/>
      <protection hidden="1"/>
    </xf>
    <xf numFmtId="0" fontId="4" fillId="2" borderId="10" xfId="20" applyNumberFormat="1" applyFont="1" applyFill="1" applyBorder="1" applyAlignment="1" applyProtection="1">
      <alignment/>
      <protection hidden="1"/>
    </xf>
    <xf numFmtId="0" fontId="4" fillId="2" borderId="0" xfId="20" applyFont="1" applyFill="1">
      <alignment/>
      <protection/>
    </xf>
    <xf numFmtId="165" fontId="6" fillId="2" borderId="19" xfId="20" applyNumberFormat="1" applyFont="1" applyFill="1" applyBorder="1" applyAlignment="1" applyProtection="1">
      <alignment wrapText="1"/>
      <protection hidden="1"/>
    </xf>
    <xf numFmtId="165" fontId="6" fillId="2" borderId="7" xfId="20" applyNumberFormat="1" applyFont="1" applyFill="1" applyBorder="1" applyAlignment="1" applyProtection="1">
      <alignment horizontal="right" wrapText="1"/>
      <protection hidden="1"/>
    </xf>
    <xf numFmtId="165" fontId="6" fillId="2" borderId="21" xfId="20" applyNumberFormat="1" applyFont="1" applyFill="1" applyBorder="1" applyAlignment="1" applyProtection="1">
      <alignment horizontal="right" wrapText="1"/>
      <protection hidden="1"/>
    </xf>
    <xf numFmtId="168" fontId="6" fillId="4" borderId="21" xfId="20" applyNumberFormat="1" applyFont="1" applyFill="1" applyBorder="1" applyAlignment="1" applyProtection="1">
      <alignment wrapText="1"/>
      <protection hidden="1"/>
    </xf>
    <xf numFmtId="168" fontId="3" fillId="4" borderId="21" xfId="20" applyNumberFormat="1" applyFont="1" applyFill="1" applyBorder="1" applyAlignment="1" applyProtection="1">
      <alignment wrapText="1"/>
      <protection hidden="1"/>
    </xf>
    <xf numFmtId="168" fontId="3" fillId="2" borderId="12" xfId="20" applyNumberFormat="1" applyFont="1" applyFill="1" applyBorder="1" applyAlignment="1" applyProtection="1">
      <alignment wrapText="1"/>
      <protection hidden="1"/>
    </xf>
    <xf numFmtId="168" fontId="3" fillId="2" borderId="18" xfId="20" applyNumberFormat="1" applyFont="1" applyFill="1" applyBorder="1" applyAlignment="1" applyProtection="1">
      <alignment wrapText="1"/>
      <protection hidden="1"/>
    </xf>
    <xf numFmtId="166" fontId="6" fillId="2" borderId="16" xfId="20" applyNumberFormat="1" applyFont="1" applyFill="1" applyBorder="1" applyAlignment="1" applyProtection="1">
      <alignment/>
      <protection hidden="1"/>
    </xf>
    <xf numFmtId="165" fontId="6" fillId="0" borderId="12" xfId="20" applyNumberFormat="1" applyFont="1" applyFill="1" applyBorder="1" applyAlignment="1" applyProtection="1">
      <alignment wrapText="1"/>
      <protection hidden="1"/>
    </xf>
    <xf numFmtId="167" fontId="3" fillId="0" borderId="16" xfId="20" applyNumberFormat="1" applyFont="1" applyFill="1" applyBorder="1" applyAlignment="1" applyProtection="1">
      <alignment/>
      <protection hidden="1"/>
    </xf>
    <xf numFmtId="166" fontId="3" fillId="0" borderId="16" xfId="20" applyNumberFormat="1" applyFont="1" applyFill="1" applyBorder="1" applyAlignment="1" applyProtection="1">
      <alignment/>
      <protection hidden="1"/>
    </xf>
    <xf numFmtId="165" fontId="3" fillId="0" borderId="16" xfId="20" applyNumberFormat="1" applyFont="1" applyFill="1" applyBorder="1" applyAlignment="1" applyProtection="1">
      <alignment horizontal="right"/>
      <protection hidden="1"/>
    </xf>
    <xf numFmtId="168" fontId="3" fillId="4" borderId="22" xfId="20" applyNumberFormat="1" applyFont="1" applyFill="1" applyBorder="1" applyAlignment="1" applyProtection="1">
      <alignment wrapText="1"/>
      <protection hidden="1"/>
    </xf>
    <xf numFmtId="168" fontId="3" fillId="4" borderId="23" xfId="20" applyNumberFormat="1" applyFont="1" applyFill="1" applyBorder="1" applyAlignment="1" applyProtection="1">
      <alignment wrapText="1"/>
      <protection hidden="1"/>
    </xf>
    <xf numFmtId="167" fontId="3" fillId="0" borderId="24" xfId="20" applyNumberFormat="1" applyFont="1" applyFill="1" applyBorder="1" applyAlignment="1" applyProtection="1">
      <alignment/>
      <protection hidden="1"/>
    </xf>
    <xf numFmtId="166" fontId="3" fillId="0" borderId="24" xfId="20" applyNumberFormat="1" applyFont="1" applyFill="1" applyBorder="1" applyAlignment="1" applyProtection="1">
      <alignment/>
      <protection hidden="1"/>
    </xf>
    <xf numFmtId="165" fontId="3" fillId="4" borderId="24" xfId="20" applyNumberFormat="1" applyFont="1" applyFill="1" applyBorder="1" applyAlignment="1" applyProtection="1">
      <alignment horizontal="right"/>
      <protection hidden="1"/>
    </xf>
    <xf numFmtId="168" fontId="6" fillId="4" borderId="18" xfId="20" applyNumberFormat="1" applyFont="1" applyFill="1" applyBorder="1" applyAlignment="1" applyProtection="1">
      <alignment wrapText="1"/>
      <protection hidden="1"/>
    </xf>
    <xf numFmtId="168" fontId="6" fillId="4" borderId="7" xfId="20" applyNumberFormat="1" applyFont="1" applyFill="1" applyBorder="1" applyAlignment="1" applyProtection="1">
      <alignment wrapText="1"/>
      <protection hidden="1"/>
    </xf>
    <xf numFmtId="167" fontId="6" fillId="0" borderId="24" xfId="20" applyNumberFormat="1" applyFont="1" applyFill="1" applyBorder="1" applyAlignment="1" applyProtection="1">
      <alignment/>
      <protection hidden="1"/>
    </xf>
    <xf numFmtId="166" fontId="6" fillId="0" borderId="7" xfId="20" applyNumberFormat="1" applyFont="1" applyFill="1" applyBorder="1" applyAlignment="1" applyProtection="1">
      <alignment/>
      <protection hidden="1"/>
    </xf>
    <xf numFmtId="165" fontId="6" fillId="4" borderId="7" xfId="20" applyNumberFormat="1" applyFont="1" applyFill="1" applyBorder="1" applyAlignment="1" applyProtection="1">
      <alignment horizontal="right"/>
      <protection hidden="1"/>
    </xf>
    <xf numFmtId="164" fontId="6" fillId="0" borderId="17" xfId="20" applyNumberFormat="1" applyFont="1" applyFill="1" applyBorder="1" applyAlignment="1" applyProtection="1">
      <alignment/>
      <protection hidden="1"/>
    </xf>
    <xf numFmtId="0" fontId="5" fillId="0" borderId="10" xfId="20" applyNumberFormat="1" applyFont="1" applyFill="1" applyBorder="1" applyAlignment="1" applyProtection="1">
      <alignment/>
      <protection hidden="1"/>
    </xf>
    <xf numFmtId="0" fontId="5" fillId="0" borderId="0" xfId="20" applyFont="1">
      <alignment/>
      <protection/>
    </xf>
    <xf numFmtId="0" fontId="7" fillId="0" borderId="20" xfId="0" applyFont="1" applyBorder="1" applyAlignment="1">
      <alignment horizontal="left" vertical="top" wrapText="1"/>
    </xf>
    <xf numFmtId="168" fontId="3" fillId="4" borderId="7" xfId="20" applyNumberFormat="1" applyFont="1" applyFill="1" applyBorder="1" applyAlignment="1" applyProtection="1">
      <alignment wrapText="1"/>
      <protection hidden="1"/>
    </xf>
    <xf numFmtId="166" fontId="3" fillId="0" borderId="7" xfId="20" applyNumberFormat="1" applyFont="1" applyFill="1" applyBorder="1" applyAlignment="1" applyProtection="1">
      <alignment/>
      <protection hidden="1"/>
    </xf>
    <xf numFmtId="165" fontId="3" fillId="4" borderId="7" xfId="20" applyNumberFormat="1" applyFont="1" applyFill="1" applyBorder="1" applyAlignment="1" applyProtection="1">
      <alignment horizontal="right"/>
      <protection hidden="1"/>
    </xf>
    <xf numFmtId="169" fontId="4" fillId="2" borderId="0" xfId="20" applyNumberFormat="1" applyFont="1" applyFill="1">
      <alignment/>
      <protection/>
    </xf>
    <xf numFmtId="167" fontId="3" fillId="2" borderId="24" xfId="20" applyNumberFormat="1" applyFont="1" applyFill="1" applyBorder="1" applyAlignment="1" applyProtection="1">
      <alignment/>
      <protection hidden="1"/>
    </xf>
    <xf numFmtId="166" fontId="3" fillId="2" borderId="24" xfId="20" applyNumberFormat="1" applyFont="1" applyFill="1" applyBorder="1" applyAlignment="1" applyProtection="1">
      <alignment horizontal="right"/>
      <protection hidden="1"/>
    </xf>
    <xf numFmtId="165" fontId="3" fillId="2" borderId="24" xfId="20" applyNumberFormat="1" applyFont="1" applyFill="1" applyBorder="1" applyAlignment="1" applyProtection="1">
      <alignment horizontal="right"/>
      <protection hidden="1"/>
    </xf>
    <xf numFmtId="0" fontId="3" fillId="2" borderId="7" xfId="0" applyFont="1" applyFill="1" applyBorder="1" applyAlignment="1">
      <alignment horizontal="left" vertical="top" wrapText="1"/>
    </xf>
    <xf numFmtId="168" fontId="3" fillId="2" borderId="7" xfId="20" applyNumberFormat="1" applyFont="1" applyFill="1" applyBorder="1" applyAlignment="1" applyProtection="1">
      <alignment wrapText="1"/>
      <protection hidden="1"/>
    </xf>
    <xf numFmtId="165" fontId="3" fillId="2" borderId="7" xfId="20" applyNumberFormat="1" applyFont="1" applyFill="1" applyBorder="1" applyAlignment="1" applyProtection="1">
      <alignment horizontal="right"/>
      <protection hidden="1"/>
    </xf>
    <xf numFmtId="0" fontId="3" fillId="2" borderId="25" xfId="0" applyFont="1" applyFill="1" applyBorder="1" applyAlignment="1">
      <alignment horizontal="left" vertical="top" wrapText="1"/>
    </xf>
    <xf numFmtId="168" fontId="3" fillId="2" borderId="25" xfId="20" applyNumberFormat="1" applyFont="1" applyFill="1" applyBorder="1" applyAlignment="1" applyProtection="1">
      <alignment wrapText="1"/>
      <protection hidden="1"/>
    </xf>
    <xf numFmtId="165" fontId="3" fillId="2" borderId="25" xfId="20" applyNumberFormat="1" applyFont="1" applyFill="1" applyBorder="1" applyAlignment="1" applyProtection="1">
      <alignment horizontal="right"/>
      <protection hidden="1"/>
    </xf>
    <xf numFmtId="0" fontId="3" fillId="0" borderId="20" xfId="0" applyFont="1" applyBorder="1" applyAlignment="1">
      <alignment horizontal="left" vertical="top" wrapText="1"/>
    </xf>
    <xf numFmtId="166" fontId="3" fillId="2" borderId="7" xfId="20" applyNumberFormat="1" applyFont="1" applyFill="1" applyBorder="1" applyAlignment="1" applyProtection="1">
      <alignment horizontal="right"/>
      <protection hidden="1"/>
    </xf>
    <xf numFmtId="167" fontId="3" fillId="4" borderId="24" xfId="20" applyNumberFormat="1" applyFont="1" applyFill="1" applyBorder="1" applyAlignment="1" applyProtection="1">
      <alignment/>
      <protection hidden="1"/>
    </xf>
    <xf numFmtId="166" fontId="3" fillId="4" borderId="24" xfId="20" applyNumberFormat="1" applyFont="1" applyFill="1" applyBorder="1" applyAlignment="1" applyProtection="1">
      <alignment horizontal="right"/>
      <protection hidden="1"/>
    </xf>
    <xf numFmtId="164" fontId="3" fillId="0" borderId="26" xfId="20" applyNumberFormat="1" applyFont="1" applyFill="1" applyBorder="1" applyAlignment="1" applyProtection="1">
      <alignment/>
      <protection hidden="1"/>
    </xf>
    <xf numFmtId="168" fontId="3" fillId="4" borderId="10" xfId="20" applyNumberFormat="1" applyFont="1" applyFill="1" applyBorder="1" applyAlignment="1" applyProtection="1">
      <alignment wrapText="1"/>
      <protection hidden="1"/>
    </xf>
    <xf numFmtId="165" fontId="3" fillId="0" borderId="12" xfId="20" applyNumberFormat="1" applyFont="1" applyFill="1" applyBorder="1" applyAlignment="1" applyProtection="1">
      <alignment wrapText="1"/>
      <protection hidden="1"/>
    </xf>
    <xf numFmtId="168" fontId="3" fillId="4" borderId="27" xfId="20" applyNumberFormat="1" applyFont="1" applyFill="1" applyBorder="1" applyAlignment="1" applyProtection="1">
      <alignment wrapText="1"/>
      <protection hidden="1"/>
    </xf>
    <xf numFmtId="168" fontId="3" fillId="4" borderId="28" xfId="20" applyNumberFormat="1" applyFont="1" applyFill="1" applyBorder="1" applyAlignment="1" applyProtection="1">
      <alignment wrapText="1"/>
      <protection hidden="1"/>
    </xf>
    <xf numFmtId="164" fontId="3" fillId="0" borderId="0" xfId="20" applyNumberFormat="1" applyFont="1" applyFill="1" applyBorder="1" applyAlignment="1" applyProtection="1">
      <alignment/>
      <protection hidden="1"/>
    </xf>
    <xf numFmtId="0" fontId="4" fillId="0" borderId="0" xfId="20" applyNumberFormat="1" applyFont="1" applyFill="1" applyBorder="1" applyAlignment="1" applyProtection="1">
      <alignment/>
      <protection hidden="1"/>
    </xf>
    <xf numFmtId="0" fontId="3" fillId="0" borderId="29" xfId="20" applyNumberFormat="1" applyFont="1" applyFill="1" applyBorder="1" applyAlignment="1" applyProtection="1">
      <alignment/>
      <protection hidden="1"/>
    </xf>
    <xf numFmtId="168" fontId="3" fillId="4" borderId="30" xfId="20" applyNumberFormat="1" applyFont="1" applyFill="1" applyBorder="1" applyAlignment="1" applyProtection="1">
      <alignment wrapText="1"/>
      <protection hidden="1"/>
    </xf>
    <xf numFmtId="0" fontId="3" fillId="4" borderId="31" xfId="20" applyNumberFormat="1" applyFont="1" applyFill="1" applyBorder="1" applyAlignment="1" applyProtection="1">
      <alignment/>
      <protection hidden="1"/>
    </xf>
    <xf numFmtId="167" fontId="3" fillId="4" borderId="32" xfId="20" applyNumberFormat="1" applyFont="1" applyFill="1" applyBorder="1" applyAlignment="1" applyProtection="1">
      <alignment/>
      <protection hidden="1"/>
    </xf>
    <xf numFmtId="165" fontId="3" fillId="4" borderId="32" xfId="20" applyNumberFormat="1" applyFont="1" applyFill="1" applyBorder="1" applyAlignment="1" applyProtection="1">
      <alignment horizontal="right"/>
      <protection hidden="1"/>
    </xf>
    <xf numFmtId="164" fontId="6" fillId="0" borderId="0" xfId="20" applyNumberFormat="1" applyFont="1" applyFill="1" applyAlignment="1" applyProtection="1">
      <alignment/>
      <protection hidden="1"/>
    </xf>
    <xf numFmtId="0" fontId="4" fillId="0" borderId="29" xfId="20" applyNumberFormat="1" applyFont="1" applyFill="1" applyBorder="1" applyAlignment="1" applyProtection="1">
      <alignment/>
      <protection hidden="1"/>
    </xf>
    <xf numFmtId="0" fontId="5" fillId="4" borderId="29" xfId="20" applyNumberFormat="1" applyFont="1" applyFill="1" applyBorder="1" applyAlignment="1" applyProtection="1">
      <alignment/>
      <protection hidden="1"/>
    </xf>
    <xf numFmtId="0" fontId="4" fillId="4" borderId="1" xfId="20" applyNumberFormat="1" applyFont="1" applyFill="1" applyBorder="1" applyAlignment="1" applyProtection="1">
      <alignment/>
      <protection hidden="1"/>
    </xf>
    <xf numFmtId="0" fontId="4" fillId="4" borderId="1" xfId="20" applyNumberFormat="1" applyFont="1" applyFill="1" applyBorder="1" applyAlignment="1" applyProtection="1">
      <alignment horizontal="right"/>
      <protection hidden="1"/>
    </xf>
    <xf numFmtId="170" fontId="5" fillId="2" borderId="33" xfId="20" applyNumberFormat="1" applyFont="1" applyFill="1" applyBorder="1" applyAlignment="1" applyProtection="1">
      <alignment/>
      <protection hidden="1"/>
    </xf>
    <xf numFmtId="170" fontId="5" fillId="2" borderId="34" xfId="20" applyNumberFormat="1" applyFont="1" applyFill="1" applyBorder="1" applyAlignment="1" applyProtection="1">
      <alignment/>
      <protection hidden="1"/>
    </xf>
    <xf numFmtId="170" fontId="5" fillId="4" borderId="35" xfId="20" applyNumberFormat="1" applyFont="1" applyFill="1" applyBorder="1" applyAlignment="1" applyProtection="1">
      <alignment/>
      <protection hidden="1"/>
    </xf>
    <xf numFmtId="170" fontId="4" fillId="4" borderId="35" xfId="20" applyNumberFormat="1" applyFont="1" applyFill="1" applyBorder="1" applyAlignment="1" applyProtection="1">
      <alignment/>
      <protection hidden="1"/>
    </xf>
    <xf numFmtId="170" fontId="9" fillId="0" borderId="20" xfId="0" applyNumberFormat="1" applyFont="1" applyBorder="1" applyAlignment="1">
      <alignment horizontal="right" wrapText="1"/>
    </xf>
    <xf numFmtId="170" fontId="5" fillId="2" borderId="35" xfId="20" applyNumberFormat="1" applyFont="1" applyFill="1" applyBorder="1" applyAlignment="1" applyProtection="1">
      <alignment/>
      <protection hidden="1"/>
    </xf>
    <xf numFmtId="170" fontId="4" fillId="2" borderId="35" xfId="20" applyNumberFormat="1" applyFont="1" applyFill="1" applyBorder="1" applyAlignment="1" applyProtection="1">
      <alignment/>
      <protection hidden="1"/>
    </xf>
    <xf numFmtId="170" fontId="9" fillId="2" borderId="20" xfId="0" applyNumberFormat="1" applyFont="1" applyFill="1" applyBorder="1" applyAlignment="1">
      <alignment horizontal="right" wrapText="1"/>
    </xf>
    <xf numFmtId="170" fontId="9" fillId="0" borderId="36" xfId="0" applyNumberFormat="1" applyFont="1" applyBorder="1" applyAlignment="1">
      <alignment horizontal="right" wrapText="1"/>
    </xf>
    <xf numFmtId="170" fontId="10" fillId="0" borderId="7" xfId="0" applyNumberFormat="1" applyFont="1" applyBorder="1" applyAlignment="1">
      <alignment horizontal="right" wrapText="1"/>
    </xf>
    <xf numFmtId="170" fontId="9" fillId="0" borderId="7" xfId="0" applyNumberFormat="1" applyFont="1" applyBorder="1" applyAlignment="1">
      <alignment horizontal="right" wrapText="1"/>
    </xf>
    <xf numFmtId="170" fontId="4" fillId="0" borderId="7" xfId="0" applyNumberFormat="1" applyFont="1" applyBorder="1" applyAlignment="1">
      <alignment horizontal="right" wrapText="1"/>
    </xf>
    <xf numFmtId="170" fontId="4" fillId="0" borderId="36" xfId="0" applyNumberFormat="1" applyFont="1" applyBorder="1" applyAlignment="1">
      <alignment horizontal="right" wrapText="1"/>
    </xf>
    <xf numFmtId="170" fontId="4" fillId="0" borderId="20" xfId="0" applyNumberFormat="1" applyFont="1" applyBorder="1" applyAlignment="1">
      <alignment horizontal="right" wrapText="1"/>
    </xf>
    <xf numFmtId="170" fontId="4" fillId="4" borderId="37" xfId="20" applyNumberFormat="1" applyFont="1" applyFill="1" applyBorder="1" applyAlignment="1" applyProtection="1">
      <alignment/>
      <protection hidden="1"/>
    </xf>
    <xf numFmtId="170" fontId="5" fillId="4" borderId="38" xfId="20" applyNumberFormat="1" applyFont="1" applyFill="1" applyBorder="1" applyAlignment="1" applyProtection="1">
      <alignment/>
      <protection hidden="1"/>
    </xf>
    <xf numFmtId="167" fontId="5" fillId="2" borderId="16" xfId="20" applyNumberFormat="1" applyFont="1" applyFill="1" applyBorder="1" applyAlignment="1" applyProtection="1">
      <alignment/>
      <protection hidden="1"/>
    </xf>
    <xf numFmtId="166" fontId="5" fillId="2" borderId="16" xfId="20" applyNumberFormat="1" applyFont="1" applyFill="1" applyBorder="1" applyAlignment="1" applyProtection="1">
      <alignment horizontal="right"/>
      <protection hidden="1"/>
    </xf>
    <xf numFmtId="165" fontId="5" fillId="2" borderId="16" xfId="20" applyNumberFormat="1" applyFont="1" applyFill="1" applyBorder="1" applyAlignment="1" applyProtection="1">
      <alignment horizontal="right"/>
      <protection hidden="1"/>
    </xf>
    <xf numFmtId="164" fontId="4" fillId="2" borderId="17" xfId="20" applyNumberFormat="1" applyFont="1" applyFill="1" applyBorder="1" applyAlignment="1" applyProtection="1">
      <alignment/>
      <protection hidden="1"/>
    </xf>
    <xf numFmtId="168" fontId="4" fillId="2" borderId="18" xfId="20" applyNumberFormat="1" applyFont="1" applyFill="1" applyBorder="1" applyAlignment="1" applyProtection="1">
      <alignment wrapText="1"/>
      <protection hidden="1"/>
    </xf>
    <xf numFmtId="168" fontId="5" fillId="2" borderId="21" xfId="20" applyNumberFormat="1" applyFont="1" applyFill="1" applyBorder="1" applyAlignment="1" applyProtection="1">
      <alignment wrapText="1"/>
      <protection hidden="1"/>
    </xf>
    <xf numFmtId="164" fontId="5" fillId="2" borderId="17" xfId="20" applyNumberFormat="1" applyFont="1" applyFill="1" applyBorder="1" applyAlignment="1" applyProtection="1">
      <alignment/>
      <protection hidden="1"/>
    </xf>
    <xf numFmtId="167" fontId="5" fillId="2" borderId="7" xfId="20" applyNumberFormat="1" applyFont="1" applyFill="1" applyBorder="1" applyAlignment="1" applyProtection="1">
      <alignment/>
      <protection hidden="1"/>
    </xf>
    <xf numFmtId="0" fontId="3" fillId="0" borderId="0" xfId="20" applyFont="1" applyAlignment="1">
      <alignment horizontal="left"/>
      <protection/>
    </xf>
    <xf numFmtId="0" fontId="3" fillId="0" borderId="0" xfId="20" applyNumberFormat="1" applyFont="1" applyFill="1" applyAlignment="1" applyProtection="1">
      <alignment horizontal="left"/>
      <protection hidden="1"/>
    </xf>
    <xf numFmtId="0" fontId="3" fillId="0" borderId="0" xfId="20" applyFont="1" applyFill="1" applyAlignment="1" applyProtection="1">
      <alignment horizontal="left"/>
      <protection hidden="1"/>
    </xf>
    <xf numFmtId="0" fontId="5" fillId="2" borderId="0" xfId="20" applyNumberFormat="1" applyFont="1" applyFill="1" applyAlignment="1" applyProtection="1">
      <alignment horizontal="center" vertical="center" wrapText="1"/>
      <protection hidden="1"/>
    </xf>
    <xf numFmtId="168" fontId="5" fillId="2" borderId="39" xfId="20" applyNumberFormat="1" applyFont="1" applyFill="1" applyBorder="1" applyAlignment="1" applyProtection="1">
      <alignment wrapText="1"/>
      <protection hidden="1"/>
    </xf>
    <xf numFmtId="168" fontId="5" fillId="2" borderId="40" xfId="20" applyNumberFormat="1" applyFont="1" applyFill="1" applyBorder="1" applyAlignment="1" applyProtection="1">
      <alignment wrapText="1"/>
      <protection hidden="1"/>
    </xf>
    <xf numFmtId="168" fontId="5" fillId="2" borderId="12" xfId="20" applyNumberFormat="1" applyFont="1" applyFill="1" applyBorder="1" applyAlignment="1" applyProtection="1">
      <alignment wrapText="1"/>
      <protection hidden="1"/>
    </xf>
    <xf numFmtId="168" fontId="5" fillId="2" borderId="18" xfId="20" applyNumberFormat="1" applyFont="1" applyFill="1" applyBorder="1" applyAlignment="1" applyProtection="1">
      <alignment wrapText="1"/>
      <protection hidden="1"/>
    </xf>
    <xf numFmtId="168" fontId="6" fillId="4" borderId="12" xfId="20" applyNumberFormat="1" applyFont="1" applyFill="1" applyBorder="1" applyAlignment="1" applyProtection="1">
      <alignment wrapText="1"/>
      <protection hidden="1"/>
    </xf>
    <xf numFmtId="168" fontId="6" fillId="4" borderId="18" xfId="20" applyNumberFormat="1" applyFont="1" applyFill="1" applyBorder="1" applyAlignment="1" applyProtection="1">
      <alignment wrapText="1"/>
      <protection hidden="1"/>
    </xf>
    <xf numFmtId="168" fontId="3" fillId="4" borderId="12" xfId="20" applyNumberFormat="1" applyFont="1" applyFill="1" applyBorder="1" applyAlignment="1" applyProtection="1">
      <alignment wrapText="1"/>
      <protection hidden="1"/>
    </xf>
    <xf numFmtId="168" fontId="3" fillId="4" borderId="18" xfId="20" applyNumberFormat="1" applyFont="1" applyFill="1" applyBorder="1" applyAlignment="1" applyProtection="1">
      <alignment wrapText="1"/>
      <protection hidden="1"/>
    </xf>
    <xf numFmtId="168" fontId="3" fillId="2" borderId="12" xfId="20" applyNumberFormat="1" applyFont="1" applyFill="1" applyBorder="1" applyAlignment="1" applyProtection="1">
      <alignment wrapText="1"/>
      <protection hidden="1"/>
    </xf>
    <xf numFmtId="168" fontId="3" fillId="2" borderId="18" xfId="20" applyNumberFormat="1" applyFont="1" applyFill="1" applyBorder="1" applyAlignment="1" applyProtection="1">
      <alignment wrapText="1"/>
      <protection hidden="1"/>
    </xf>
    <xf numFmtId="168" fontId="6" fillId="2" borderId="12" xfId="20" applyNumberFormat="1" applyFont="1" applyFill="1" applyBorder="1" applyAlignment="1" applyProtection="1">
      <alignment wrapText="1"/>
      <protection hidden="1"/>
    </xf>
    <xf numFmtId="168" fontId="6" fillId="2" borderId="18" xfId="20" applyNumberFormat="1" applyFont="1" applyFill="1" applyBorder="1" applyAlignment="1" applyProtection="1">
      <alignment wrapText="1"/>
      <protection hidden="1"/>
    </xf>
    <xf numFmtId="168" fontId="3" fillId="4" borderId="21" xfId="20" applyNumberFormat="1" applyFont="1" applyFill="1" applyBorder="1" applyAlignment="1" applyProtection="1">
      <alignment wrapText="1"/>
      <protection hidden="1"/>
    </xf>
    <xf numFmtId="168" fontId="3" fillId="4" borderId="19" xfId="20" applyNumberFormat="1" applyFont="1" applyFill="1" applyBorder="1" applyAlignment="1" applyProtection="1">
      <alignment wrapText="1"/>
      <protection hidden="1"/>
    </xf>
    <xf numFmtId="168" fontId="3" fillId="4" borderId="30" xfId="20" applyNumberFormat="1" applyFont="1" applyFill="1" applyBorder="1" applyAlignment="1" applyProtection="1">
      <alignment wrapText="1"/>
      <protection hidden="1"/>
    </xf>
    <xf numFmtId="168" fontId="3" fillId="4" borderId="22" xfId="20" applyNumberFormat="1" applyFont="1" applyFill="1" applyBorder="1" applyAlignment="1" applyProtection="1">
      <alignment wrapText="1"/>
      <protection hidden="1"/>
    </xf>
    <xf numFmtId="168" fontId="3" fillId="4" borderId="23" xfId="20" applyNumberFormat="1" applyFont="1" applyFill="1" applyBorder="1" applyAlignment="1" applyProtection="1">
      <alignment wrapText="1"/>
      <protection hidden="1"/>
    </xf>
    <xf numFmtId="168" fontId="3" fillId="2" borderId="22" xfId="20" applyNumberFormat="1" applyFont="1" applyFill="1" applyBorder="1" applyAlignment="1" applyProtection="1">
      <alignment wrapText="1"/>
      <protection hidden="1"/>
    </xf>
    <xf numFmtId="168" fontId="3" fillId="2" borderId="23" xfId="20" applyNumberFormat="1" applyFont="1" applyFill="1" applyBorder="1" applyAlignment="1" applyProtection="1">
      <alignment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0"/>
  <sheetViews>
    <sheetView showGridLines="0" tabSelected="1" workbookViewId="0" topLeftCell="B1">
      <selection activeCell="L5" sqref="L5:M5"/>
    </sheetView>
  </sheetViews>
  <sheetFormatPr defaultColWidth="9.140625" defaultRowHeight="15"/>
  <cols>
    <col min="1" max="1" width="2.00390625" style="1" hidden="1" customWidth="1"/>
    <col min="2" max="2" width="42.8515625" style="1" customWidth="1"/>
    <col min="3" max="8" width="9.140625" style="1" hidden="1" customWidth="1"/>
    <col min="9" max="10" width="5.57421875" style="1" customWidth="1"/>
    <col min="11" max="11" width="9.57421875" style="7" customWidth="1"/>
    <col min="12" max="12" width="5.57421875" style="7" customWidth="1"/>
    <col min="13" max="13" width="16.421875" style="1" customWidth="1"/>
    <col min="14" max="15" width="9.140625" style="1" hidden="1" customWidth="1"/>
    <col min="16" max="16" width="9.140625" style="1" customWidth="1"/>
    <col min="17" max="17" width="10.140625" style="1" customWidth="1"/>
    <col min="18" max="178" width="9.140625" style="1" customWidth="1"/>
    <col min="179" max="16384" width="9.140625" style="1" customWidth="1"/>
  </cols>
  <sheetData>
    <row r="1" spans="11:16" s="11" customFormat="1" ht="9.95" customHeight="1">
      <c r="K1" s="12"/>
      <c r="L1" s="164" t="s">
        <v>98</v>
      </c>
      <c r="M1" s="164"/>
      <c r="N1" s="12"/>
      <c r="O1" s="12"/>
      <c r="P1" s="12"/>
    </row>
    <row r="2" spans="11:16" s="11" customFormat="1" ht="9.95" customHeight="1">
      <c r="K2" s="12"/>
      <c r="L2" s="164" t="s">
        <v>99</v>
      </c>
      <c r="M2" s="164"/>
      <c r="N2" s="12"/>
      <c r="O2" s="12"/>
      <c r="P2" s="12"/>
    </row>
    <row r="3" spans="1:16" s="11" customFormat="1" ht="9.9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4"/>
      <c r="L3" s="165" t="s">
        <v>100</v>
      </c>
      <c r="M3" s="165"/>
      <c r="N3" s="15"/>
      <c r="O3" s="15"/>
      <c r="P3" s="12"/>
    </row>
    <row r="4" spans="1:16" s="11" customFormat="1" ht="9.9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4"/>
      <c r="L4" s="165" t="s">
        <v>87</v>
      </c>
      <c r="M4" s="165"/>
      <c r="N4" s="15"/>
      <c r="O4" s="15"/>
      <c r="P4" s="12"/>
    </row>
    <row r="5" spans="1:16" s="11" customFormat="1" ht="9.9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4"/>
      <c r="L5" s="166" t="s">
        <v>123</v>
      </c>
      <c r="M5" s="166"/>
      <c r="N5" s="15"/>
      <c r="O5" s="15"/>
      <c r="P5" s="12"/>
    </row>
    <row r="6" spans="1:16" s="20" customFormat="1" ht="12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7"/>
      <c r="L6" s="17"/>
      <c r="M6" s="17"/>
      <c r="N6" s="18"/>
      <c r="O6" s="18"/>
      <c r="P6" s="19"/>
    </row>
    <row r="7" spans="1:15" s="20" customFormat="1" ht="12.75" customHeight="1">
      <c r="A7" s="16"/>
      <c r="B7" s="167" t="s">
        <v>121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21"/>
      <c r="O7" s="21"/>
    </row>
    <row r="8" spans="1:15" s="20" customFormat="1" ht="409.6" customHeight="1" hidden="1">
      <c r="A8" s="16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21"/>
      <c r="O8" s="21"/>
    </row>
    <row r="9" spans="1:15" s="20" customFormat="1" ht="12.75" customHeight="1">
      <c r="A9" s="22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21"/>
      <c r="O9" s="21"/>
    </row>
    <row r="10" spans="1:15" s="20" customFormat="1" ht="12.75" customHeight="1">
      <c r="A10" s="22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21"/>
      <c r="O10" s="21"/>
    </row>
    <row r="11" spans="1:15" s="20" customFormat="1" ht="14.25" customHeight="1">
      <c r="A11" s="22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21"/>
      <c r="O11" s="21"/>
    </row>
    <row r="12" spans="1:15" s="20" customFormat="1" ht="12.7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4"/>
      <c r="L12" s="17"/>
      <c r="M12" s="23"/>
      <c r="N12" s="21"/>
      <c r="O12" s="21"/>
    </row>
    <row r="13" spans="1:15" s="20" customFormat="1" ht="12.75" customHeight="1" thickBo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4"/>
      <c r="L13" s="17"/>
      <c r="M13" s="25"/>
      <c r="N13" s="21"/>
      <c r="O13" s="21"/>
    </row>
    <row r="14" spans="1:15" s="36" customFormat="1" ht="56.45" customHeight="1" thickBot="1">
      <c r="A14" s="26"/>
      <c r="B14" s="27" t="s">
        <v>86</v>
      </c>
      <c r="C14" s="28" t="s">
        <v>85</v>
      </c>
      <c r="D14" s="28"/>
      <c r="E14" s="28" t="s">
        <v>9</v>
      </c>
      <c r="F14" s="28"/>
      <c r="G14" s="28"/>
      <c r="H14" s="28"/>
      <c r="I14" s="29" t="s">
        <v>84</v>
      </c>
      <c r="J14" s="30" t="s">
        <v>83</v>
      </c>
      <c r="K14" s="31" t="s">
        <v>82</v>
      </c>
      <c r="L14" s="32" t="s">
        <v>81</v>
      </c>
      <c r="M14" s="33" t="s">
        <v>122</v>
      </c>
      <c r="N14" s="34"/>
      <c r="O14" s="35"/>
    </row>
    <row r="15" spans="1:15" s="42" customFormat="1" ht="12.75" customHeight="1">
      <c r="A15" s="168" t="s">
        <v>80</v>
      </c>
      <c r="B15" s="168"/>
      <c r="C15" s="168"/>
      <c r="D15" s="168"/>
      <c r="E15" s="168"/>
      <c r="F15" s="168"/>
      <c r="G15" s="168"/>
      <c r="H15" s="169"/>
      <c r="I15" s="37">
        <v>1</v>
      </c>
      <c r="J15" s="37">
        <v>0</v>
      </c>
      <c r="K15" s="38" t="s">
        <v>9</v>
      </c>
      <c r="L15" s="39" t="s">
        <v>9</v>
      </c>
      <c r="M15" s="140">
        <f>SUM(M16+M33+M36)</f>
        <v>8884.583999999999</v>
      </c>
      <c r="N15" s="40"/>
      <c r="O15" s="41"/>
    </row>
    <row r="16" spans="1:15" s="20" customFormat="1" ht="23.45" customHeight="1">
      <c r="A16" s="43"/>
      <c r="B16" s="44" t="s">
        <v>91</v>
      </c>
      <c r="C16" s="45"/>
      <c r="D16" s="45"/>
      <c r="E16" s="45"/>
      <c r="F16" s="45"/>
      <c r="G16" s="45"/>
      <c r="H16" s="46"/>
      <c r="I16" s="47">
        <v>1</v>
      </c>
      <c r="J16" s="47">
        <v>0</v>
      </c>
      <c r="K16" s="48">
        <v>1900000000</v>
      </c>
      <c r="L16" s="49"/>
      <c r="M16" s="141">
        <f>M17+M21</f>
        <v>8811.001</v>
      </c>
      <c r="N16" s="50"/>
      <c r="O16" s="51"/>
    </row>
    <row r="17" spans="1:15" s="20" customFormat="1" ht="25.5" customHeight="1">
      <c r="A17" s="172" t="s">
        <v>79</v>
      </c>
      <c r="B17" s="172"/>
      <c r="C17" s="172"/>
      <c r="D17" s="172"/>
      <c r="E17" s="172"/>
      <c r="F17" s="172"/>
      <c r="G17" s="172"/>
      <c r="H17" s="173"/>
      <c r="I17" s="52">
        <v>1</v>
      </c>
      <c r="J17" s="52">
        <v>2</v>
      </c>
      <c r="K17" s="53" t="s">
        <v>9</v>
      </c>
      <c r="L17" s="54" t="s">
        <v>9</v>
      </c>
      <c r="M17" s="142">
        <f>M18</f>
        <v>1056.776</v>
      </c>
      <c r="N17" s="55"/>
      <c r="O17" s="51"/>
    </row>
    <row r="18" spans="1:15" s="20" customFormat="1" ht="21.75" customHeight="1">
      <c r="A18" s="174" t="s">
        <v>78</v>
      </c>
      <c r="B18" s="174"/>
      <c r="C18" s="174"/>
      <c r="D18" s="174"/>
      <c r="E18" s="174"/>
      <c r="F18" s="174"/>
      <c r="G18" s="174"/>
      <c r="H18" s="175"/>
      <c r="I18" s="56">
        <v>1</v>
      </c>
      <c r="J18" s="56">
        <v>2</v>
      </c>
      <c r="K18" s="57" t="s">
        <v>77</v>
      </c>
      <c r="L18" s="58" t="s">
        <v>9</v>
      </c>
      <c r="M18" s="143">
        <f>SUM(M19)</f>
        <v>1056.776</v>
      </c>
      <c r="N18" s="55"/>
      <c r="O18" s="51"/>
    </row>
    <row r="19" spans="1:15" s="20" customFormat="1" ht="46.5" customHeight="1">
      <c r="A19" s="174" t="s">
        <v>8</v>
      </c>
      <c r="B19" s="174"/>
      <c r="C19" s="174"/>
      <c r="D19" s="174"/>
      <c r="E19" s="174"/>
      <c r="F19" s="174"/>
      <c r="G19" s="174"/>
      <c r="H19" s="175"/>
      <c r="I19" s="56">
        <v>1</v>
      </c>
      <c r="J19" s="56">
        <v>2</v>
      </c>
      <c r="K19" s="57" t="s">
        <v>77</v>
      </c>
      <c r="L19" s="58" t="s">
        <v>7</v>
      </c>
      <c r="M19" s="143">
        <f>M20</f>
        <v>1056.776</v>
      </c>
      <c r="N19" s="55"/>
      <c r="O19" s="51"/>
    </row>
    <row r="20" spans="1:15" s="20" customFormat="1" ht="21.75" customHeight="1">
      <c r="A20" s="174" t="s">
        <v>51</v>
      </c>
      <c r="B20" s="174"/>
      <c r="C20" s="174"/>
      <c r="D20" s="174"/>
      <c r="E20" s="174"/>
      <c r="F20" s="174"/>
      <c r="G20" s="174"/>
      <c r="H20" s="175"/>
      <c r="I20" s="56">
        <v>1</v>
      </c>
      <c r="J20" s="56">
        <v>2</v>
      </c>
      <c r="K20" s="57" t="s">
        <v>77</v>
      </c>
      <c r="L20" s="58" t="s">
        <v>49</v>
      </c>
      <c r="M20" s="144">
        <v>1056.776</v>
      </c>
      <c r="N20" s="55"/>
      <c r="O20" s="51"/>
    </row>
    <row r="21" spans="1:15" s="20" customFormat="1" ht="35.1" customHeight="1">
      <c r="A21" s="172" t="s">
        <v>76</v>
      </c>
      <c r="B21" s="172"/>
      <c r="C21" s="172"/>
      <c r="D21" s="172"/>
      <c r="E21" s="172"/>
      <c r="F21" s="172"/>
      <c r="G21" s="172"/>
      <c r="H21" s="173"/>
      <c r="I21" s="52">
        <v>1</v>
      </c>
      <c r="J21" s="52">
        <v>4</v>
      </c>
      <c r="K21" s="53" t="s">
        <v>9</v>
      </c>
      <c r="L21" s="54" t="s">
        <v>9</v>
      </c>
      <c r="M21" s="145">
        <f>M22+M28+M25</f>
        <v>7754.225</v>
      </c>
      <c r="N21" s="55"/>
      <c r="O21" s="51"/>
    </row>
    <row r="22" spans="1:15" s="20" customFormat="1" ht="26.1" customHeight="1">
      <c r="A22" s="174" t="s">
        <v>75</v>
      </c>
      <c r="B22" s="174"/>
      <c r="C22" s="174"/>
      <c r="D22" s="174"/>
      <c r="E22" s="174"/>
      <c r="F22" s="174"/>
      <c r="G22" s="174"/>
      <c r="H22" s="175"/>
      <c r="I22" s="56">
        <v>1</v>
      </c>
      <c r="J22" s="56">
        <v>4</v>
      </c>
      <c r="K22" s="57" t="s">
        <v>74</v>
      </c>
      <c r="L22" s="58" t="s">
        <v>9</v>
      </c>
      <c r="M22" s="146">
        <f>M23</f>
        <v>3549.513</v>
      </c>
      <c r="N22" s="55"/>
      <c r="O22" s="51"/>
    </row>
    <row r="23" spans="1:15" s="20" customFormat="1" ht="40.7" customHeight="1">
      <c r="A23" s="174" t="s">
        <v>8</v>
      </c>
      <c r="B23" s="174"/>
      <c r="C23" s="174"/>
      <c r="D23" s="174"/>
      <c r="E23" s="174"/>
      <c r="F23" s="174"/>
      <c r="G23" s="174"/>
      <c r="H23" s="175"/>
      <c r="I23" s="56">
        <v>1</v>
      </c>
      <c r="J23" s="56">
        <v>4</v>
      </c>
      <c r="K23" s="57" t="s">
        <v>74</v>
      </c>
      <c r="L23" s="58" t="s">
        <v>7</v>
      </c>
      <c r="M23" s="146">
        <f>M24</f>
        <v>3549.513</v>
      </c>
      <c r="N23" s="55"/>
      <c r="O23" s="51"/>
    </row>
    <row r="24" spans="1:15" s="20" customFormat="1" ht="21.75" customHeight="1">
      <c r="A24" s="174" t="s">
        <v>51</v>
      </c>
      <c r="B24" s="174"/>
      <c r="C24" s="174"/>
      <c r="D24" s="174"/>
      <c r="E24" s="174"/>
      <c r="F24" s="174"/>
      <c r="G24" s="174"/>
      <c r="H24" s="175"/>
      <c r="I24" s="56">
        <v>1</v>
      </c>
      <c r="J24" s="56">
        <v>4</v>
      </c>
      <c r="K24" s="57" t="s">
        <v>74</v>
      </c>
      <c r="L24" s="58" t="s">
        <v>49</v>
      </c>
      <c r="M24" s="144">
        <v>3549.513</v>
      </c>
      <c r="N24" s="55"/>
      <c r="O24" s="51"/>
    </row>
    <row r="25" spans="1:15" s="20" customFormat="1" ht="26.25" customHeight="1">
      <c r="A25" s="59"/>
      <c r="B25" s="59" t="s">
        <v>96</v>
      </c>
      <c r="C25" s="59"/>
      <c r="D25" s="59"/>
      <c r="E25" s="59"/>
      <c r="F25" s="59"/>
      <c r="G25" s="59"/>
      <c r="H25" s="60"/>
      <c r="I25" s="56">
        <v>1</v>
      </c>
      <c r="J25" s="56">
        <v>4</v>
      </c>
      <c r="K25" s="57" t="s">
        <v>73</v>
      </c>
      <c r="L25" s="58"/>
      <c r="M25" s="146">
        <f>M26</f>
        <v>2902.088</v>
      </c>
      <c r="N25" s="55"/>
      <c r="O25" s="51"/>
    </row>
    <row r="26" spans="1:15" s="20" customFormat="1" ht="46.7" customHeight="1">
      <c r="A26" s="174" t="s">
        <v>8</v>
      </c>
      <c r="B26" s="174"/>
      <c r="C26" s="174"/>
      <c r="D26" s="174"/>
      <c r="E26" s="174"/>
      <c r="F26" s="174"/>
      <c r="G26" s="174"/>
      <c r="H26" s="175"/>
      <c r="I26" s="56">
        <v>1</v>
      </c>
      <c r="J26" s="56">
        <v>4</v>
      </c>
      <c r="K26" s="57" t="s">
        <v>73</v>
      </c>
      <c r="L26" s="58" t="s">
        <v>7</v>
      </c>
      <c r="M26" s="146">
        <f>M27</f>
        <v>2902.088</v>
      </c>
      <c r="N26" s="55"/>
      <c r="O26" s="51"/>
    </row>
    <row r="27" spans="1:15" s="20" customFormat="1" ht="21.75" customHeight="1">
      <c r="A27" s="174" t="s">
        <v>51</v>
      </c>
      <c r="B27" s="174"/>
      <c r="C27" s="174"/>
      <c r="D27" s="174"/>
      <c r="E27" s="174"/>
      <c r="F27" s="174"/>
      <c r="G27" s="174"/>
      <c r="H27" s="175"/>
      <c r="I27" s="56">
        <v>1</v>
      </c>
      <c r="J27" s="56">
        <v>4</v>
      </c>
      <c r="K27" s="57" t="s">
        <v>73</v>
      </c>
      <c r="L27" s="58" t="s">
        <v>49</v>
      </c>
      <c r="M27" s="144">
        <v>2902.088</v>
      </c>
      <c r="N27" s="55"/>
      <c r="O27" s="51"/>
    </row>
    <row r="28" spans="1:15" s="20" customFormat="1" ht="12.75" customHeight="1">
      <c r="A28" s="174" t="s">
        <v>69</v>
      </c>
      <c r="B28" s="174"/>
      <c r="C28" s="174"/>
      <c r="D28" s="174"/>
      <c r="E28" s="174"/>
      <c r="F28" s="174"/>
      <c r="G28" s="174"/>
      <c r="H28" s="175"/>
      <c r="I28" s="56">
        <v>1</v>
      </c>
      <c r="J28" s="56">
        <v>4</v>
      </c>
      <c r="K28" s="57" t="s">
        <v>72</v>
      </c>
      <c r="L28" s="58" t="s">
        <v>9</v>
      </c>
      <c r="M28" s="146">
        <f>M29+M31</f>
        <v>1302.624</v>
      </c>
      <c r="N28" s="55"/>
      <c r="O28" s="51"/>
    </row>
    <row r="29" spans="1:15" s="20" customFormat="1" ht="21.75" customHeight="1">
      <c r="A29" s="174" t="s">
        <v>4</v>
      </c>
      <c r="B29" s="174"/>
      <c r="C29" s="174"/>
      <c r="D29" s="174"/>
      <c r="E29" s="174"/>
      <c r="F29" s="174"/>
      <c r="G29" s="174"/>
      <c r="H29" s="175"/>
      <c r="I29" s="56">
        <v>1</v>
      </c>
      <c r="J29" s="56">
        <v>4</v>
      </c>
      <c r="K29" s="57" t="s">
        <v>72</v>
      </c>
      <c r="L29" s="58" t="s">
        <v>3</v>
      </c>
      <c r="M29" s="146">
        <f>M30</f>
        <v>1236.47</v>
      </c>
      <c r="N29" s="55"/>
      <c r="O29" s="51"/>
    </row>
    <row r="30" spans="1:15" s="20" customFormat="1" ht="21.75" customHeight="1">
      <c r="A30" s="174" t="s">
        <v>2</v>
      </c>
      <c r="B30" s="174"/>
      <c r="C30" s="174"/>
      <c r="D30" s="174"/>
      <c r="E30" s="174"/>
      <c r="F30" s="174"/>
      <c r="G30" s="174"/>
      <c r="H30" s="175"/>
      <c r="I30" s="56">
        <v>1</v>
      </c>
      <c r="J30" s="56">
        <v>4</v>
      </c>
      <c r="K30" s="57" t="s">
        <v>72</v>
      </c>
      <c r="L30" s="58" t="s">
        <v>1</v>
      </c>
      <c r="M30" s="144">
        <v>1236.47</v>
      </c>
      <c r="N30" s="55"/>
      <c r="O30" s="51"/>
    </row>
    <row r="31" spans="1:15" s="20" customFormat="1" ht="12.75" customHeight="1">
      <c r="A31" s="174" t="s">
        <v>31</v>
      </c>
      <c r="B31" s="174"/>
      <c r="C31" s="174"/>
      <c r="D31" s="174"/>
      <c r="E31" s="174"/>
      <c r="F31" s="174"/>
      <c r="G31" s="174"/>
      <c r="H31" s="175"/>
      <c r="I31" s="56">
        <v>1</v>
      </c>
      <c r="J31" s="56">
        <v>4</v>
      </c>
      <c r="K31" s="57" t="s">
        <v>72</v>
      </c>
      <c r="L31" s="58" t="s">
        <v>30</v>
      </c>
      <c r="M31" s="146">
        <f>M32</f>
        <v>66.154</v>
      </c>
      <c r="N31" s="55"/>
      <c r="O31" s="51"/>
    </row>
    <row r="32" spans="1:15" s="20" customFormat="1" ht="12.75" customHeight="1">
      <c r="A32" s="174" t="s">
        <v>29</v>
      </c>
      <c r="B32" s="174"/>
      <c r="C32" s="174"/>
      <c r="D32" s="174"/>
      <c r="E32" s="174"/>
      <c r="F32" s="174"/>
      <c r="G32" s="174"/>
      <c r="H32" s="175"/>
      <c r="I32" s="56">
        <v>1</v>
      </c>
      <c r="J32" s="56">
        <v>4</v>
      </c>
      <c r="K32" s="57" t="s">
        <v>72</v>
      </c>
      <c r="L32" s="58" t="s">
        <v>28</v>
      </c>
      <c r="M32" s="144">
        <v>66.154</v>
      </c>
      <c r="N32" s="55"/>
      <c r="O32" s="51"/>
    </row>
    <row r="33" spans="1:15" s="20" customFormat="1" ht="38.25" customHeight="1">
      <c r="A33" s="172" t="s">
        <v>71</v>
      </c>
      <c r="B33" s="172"/>
      <c r="C33" s="172"/>
      <c r="D33" s="172"/>
      <c r="E33" s="172"/>
      <c r="F33" s="172"/>
      <c r="G33" s="172"/>
      <c r="H33" s="173"/>
      <c r="I33" s="52">
        <v>1</v>
      </c>
      <c r="J33" s="52">
        <v>6</v>
      </c>
      <c r="K33" s="53">
        <v>7000089020</v>
      </c>
      <c r="L33" s="54" t="s">
        <v>9</v>
      </c>
      <c r="M33" s="145">
        <f>M34</f>
        <v>20.882</v>
      </c>
      <c r="N33" s="55"/>
      <c r="O33" s="51"/>
    </row>
    <row r="34" spans="1:15" s="20" customFormat="1" ht="16.7" customHeight="1">
      <c r="A34" s="174" t="s">
        <v>26</v>
      </c>
      <c r="B34" s="174"/>
      <c r="C34" s="174"/>
      <c r="D34" s="174"/>
      <c r="E34" s="174"/>
      <c r="F34" s="174"/>
      <c r="G34" s="174"/>
      <c r="H34" s="175"/>
      <c r="I34" s="56">
        <v>1</v>
      </c>
      <c r="J34" s="56">
        <v>6</v>
      </c>
      <c r="K34" s="61">
        <v>7000089020</v>
      </c>
      <c r="L34" s="58">
        <v>500</v>
      </c>
      <c r="M34" s="146">
        <f>M35</f>
        <v>20.882</v>
      </c>
      <c r="N34" s="55"/>
      <c r="O34" s="51"/>
    </row>
    <row r="35" spans="1:15" s="20" customFormat="1" ht="17.45" customHeight="1">
      <c r="A35" s="174" t="s">
        <v>24</v>
      </c>
      <c r="B35" s="174"/>
      <c r="C35" s="174"/>
      <c r="D35" s="174"/>
      <c r="E35" s="174"/>
      <c r="F35" s="174"/>
      <c r="G35" s="174"/>
      <c r="H35" s="175"/>
      <c r="I35" s="56">
        <v>1</v>
      </c>
      <c r="J35" s="56">
        <v>6</v>
      </c>
      <c r="K35" s="61">
        <v>7000089020</v>
      </c>
      <c r="L35" s="58">
        <v>540</v>
      </c>
      <c r="M35" s="144">
        <v>20.882</v>
      </c>
      <c r="N35" s="55"/>
      <c r="O35" s="51"/>
    </row>
    <row r="36" spans="1:15" s="20" customFormat="1" ht="21" customHeight="1">
      <c r="A36" s="172" t="s">
        <v>70</v>
      </c>
      <c r="B36" s="172"/>
      <c r="C36" s="172"/>
      <c r="D36" s="172"/>
      <c r="E36" s="172"/>
      <c r="F36" s="172"/>
      <c r="G36" s="172"/>
      <c r="H36" s="172"/>
      <c r="I36" s="62">
        <v>1</v>
      </c>
      <c r="J36" s="52">
        <v>13</v>
      </c>
      <c r="K36" s="53" t="s">
        <v>9</v>
      </c>
      <c r="L36" s="54" t="s">
        <v>9</v>
      </c>
      <c r="M36" s="145">
        <f>M37</f>
        <v>52.701</v>
      </c>
      <c r="N36" s="55"/>
      <c r="O36" s="51"/>
    </row>
    <row r="37" spans="1:15" s="20" customFormat="1" ht="12.75" customHeight="1">
      <c r="A37" s="174" t="s">
        <v>69</v>
      </c>
      <c r="B37" s="174"/>
      <c r="C37" s="174"/>
      <c r="D37" s="174"/>
      <c r="E37" s="174"/>
      <c r="F37" s="174"/>
      <c r="G37" s="174"/>
      <c r="H37" s="175"/>
      <c r="I37" s="56">
        <v>1</v>
      </c>
      <c r="J37" s="56">
        <v>13</v>
      </c>
      <c r="K37" s="57">
        <v>7000002400</v>
      </c>
      <c r="L37" s="58">
        <v>0</v>
      </c>
      <c r="M37" s="146">
        <f>M38</f>
        <v>52.701</v>
      </c>
      <c r="N37" s="55"/>
      <c r="O37" s="51"/>
    </row>
    <row r="38" spans="1:15" s="20" customFormat="1" ht="21.75" customHeight="1">
      <c r="A38" s="174" t="s">
        <v>4</v>
      </c>
      <c r="B38" s="174"/>
      <c r="C38" s="174"/>
      <c r="D38" s="174"/>
      <c r="E38" s="174"/>
      <c r="F38" s="174"/>
      <c r="G38" s="174"/>
      <c r="H38" s="175"/>
      <c r="I38" s="56">
        <v>1</v>
      </c>
      <c r="J38" s="56">
        <v>13</v>
      </c>
      <c r="K38" s="57">
        <v>7000002400</v>
      </c>
      <c r="L38" s="58" t="s">
        <v>3</v>
      </c>
      <c r="M38" s="146">
        <f>M39</f>
        <v>52.701</v>
      </c>
      <c r="N38" s="55"/>
      <c r="O38" s="51"/>
    </row>
    <row r="39" spans="1:15" s="20" customFormat="1" ht="21.75" customHeight="1">
      <c r="A39" s="174" t="s">
        <v>2</v>
      </c>
      <c r="B39" s="174"/>
      <c r="C39" s="174"/>
      <c r="D39" s="174"/>
      <c r="E39" s="174"/>
      <c r="F39" s="174"/>
      <c r="G39" s="174"/>
      <c r="H39" s="175"/>
      <c r="I39" s="56">
        <v>1</v>
      </c>
      <c r="J39" s="56">
        <v>13</v>
      </c>
      <c r="K39" s="57">
        <v>7000002400</v>
      </c>
      <c r="L39" s="58" t="s">
        <v>1</v>
      </c>
      <c r="M39" s="144">
        <v>52.701</v>
      </c>
      <c r="N39" s="55"/>
      <c r="O39" s="51"/>
    </row>
    <row r="40" spans="1:15" s="79" customFormat="1" ht="12.75" customHeight="1">
      <c r="A40" s="170" t="s">
        <v>68</v>
      </c>
      <c r="B40" s="170"/>
      <c r="C40" s="170"/>
      <c r="D40" s="170"/>
      <c r="E40" s="170"/>
      <c r="F40" s="170"/>
      <c r="G40" s="170"/>
      <c r="H40" s="171"/>
      <c r="I40" s="72">
        <v>2</v>
      </c>
      <c r="J40" s="72">
        <v>0</v>
      </c>
      <c r="K40" s="73" t="s">
        <v>9</v>
      </c>
      <c r="L40" s="74" t="s">
        <v>9</v>
      </c>
      <c r="M40" s="145">
        <f>M41</f>
        <v>99.825</v>
      </c>
      <c r="N40" s="77"/>
      <c r="O40" s="78"/>
    </row>
    <row r="41" spans="1:15" s="20" customFormat="1" ht="12.75" customHeight="1">
      <c r="A41" s="172" t="s">
        <v>67</v>
      </c>
      <c r="B41" s="172"/>
      <c r="C41" s="172"/>
      <c r="D41" s="172"/>
      <c r="E41" s="172"/>
      <c r="F41" s="172"/>
      <c r="G41" s="172"/>
      <c r="H41" s="173"/>
      <c r="I41" s="52">
        <v>2</v>
      </c>
      <c r="J41" s="52">
        <v>3</v>
      </c>
      <c r="K41" s="53" t="s">
        <v>9</v>
      </c>
      <c r="L41" s="54" t="s">
        <v>9</v>
      </c>
      <c r="M41" s="142">
        <f>M42</f>
        <v>99.825</v>
      </c>
      <c r="N41" s="55"/>
      <c r="O41" s="51"/>
    </row>
    <row r="42" spans="1:15" s="20" customFormat="1" ht="12.75" customHeight="1">
      <c r="A42" s="174" t="s">
        <v>19</v>
      </c>
      <c r="B42" s="174"/>
      <c r="C42" s="174"/>
      <c r="D42" s="174"/>
      <c r="E42" s="174"/>
      <c r="F42" s="174"/>
      <c r="G42" s="174"/>
      <c r="H42" s="175"/>
      <c r="I42" s="56">
        <v>2</v>
      </c>
      <c r="J42" s="56">
        <v>3</v>
      </c>
      <c r="K42" s="57" t="s">
        <v>18</v>
      </c>
      <c r="L42" s="58" t="s">
        <v>9</v>
      </c>
      <c r="M42" s="143">
        <f>M43</f>
        <v>99.825</v>
      </c>
      <c r="N42" s="55"/>
      <c r="O42" s="51"/>
    </row>
    <row r="43" spans="1:15" s="20" customFormat="1" ht="32.25" customHeight="1">
      <c r="A43" s="174" t="s">
        <v>66</v>
      </c>
      <c r="B43" s="174"/>
      <c r="C43" s="174"/>
      <c r="D43" s="174"/>
      <c r="E43" s="174"/>
      <c r="F43" s="174"/>
      <c r="G43" s="174"/>
      <c r="H43" s="175"/>
      <c r="I43" s="56">
        <v>2</v>
      </c>
      <c r="J43" s="56">
        <v>3</v>
      </c>
      <c r="K43" s="57" t="s">
        <v>65</v>
      </c>
      <c r="L43" s="58" t="s">
        <v>9</v>
      </c>
      <c r="M43" s="143">
        <f>M44+M46</f>
        <v>99.825</v>
      </c>
      <c r="N43" s="55"/>
      <c r="O43" s="51"/>
    </row>
    <row r="44" spans="1:15" s="20" customFormat="1" ht="53.25" customHeight="1">
      <c r="A44" s="174" t="s">
        <v>8</v>
      </c>
      <c r="B44" s="174"/>
      <c r="C44" s="174"/>
      <c r="D44" s="174"/>
      <c r="E44" s="174"/>
      <c r="F44" s="174"/>
      <c r="G44" s="174"/>
      <c r="H44" s="175"/>
      <c r="I44" s="56">
        <v>2</v>
      </c>
      <c r="J44" s="56">
        <v>3</v>
      </c>
      <c r="K44" s="57" t="s">
        <v>65</v>
      </c>
      <c r="L44" s="58" t="s">
        <v>7</v>
      </c>
      <c r="M44" s="143">
        <f>M45</f>
        <v>99.825</v>
      </c>
      <c r="N44" s="55"/>
      <c r="O44" s="51"/>
    </row>
    <row r="45" spans="1:15" s="20" customFormat="1" ht="21.75" customHeight="1">
      <c r="A45" s="174" t="s">
        <v>51</v>
      </c>
      <c r="B45" s="174"/>
      <c r="C45" s="174"/>
      <c r="D45" s="174"/>
      <c r="E45" s="174"/>
      <c r="F45" s="174"/>
      <c r="G45" s="174"/>
      <c r="H45" s="175"/>
      <c r="I45" s="56">
        <v>2</v>
      </c>
      <c r="J45" s="56">
        <v>3</v>
      </c>
      <c r="K45" s="57" t="s">
        <v>65</v>
      </c>
      <c r="L45" s="58" t="s">
        <v>49</v>
      </c>
      <c r="M45" s="144">
        <v>99.825</v>
      </c>
      <c r="N45" s="55"/>
      <c r="O45" s="51"/>
    </row>
    <row r="46" spans="1:15" s="20" customFormat="1" ht="21.75" customHeight="1">
      <c r="A46" s="174" t="s">
        <v>4</v>
      </c>
      <c r="B46" s="174"/>
      <c r="C46" s="174"/>
      <c r="D46" s="174"/>
      <c r="E46" s="174"/>
      <c r="F46" s="174"/>
      <c r="G46" s="174"/>
      <c r="H46" s="175"/>
      <c r="I46" s="56">
        <v>2</v>
      </c>
      <c r="J46" s="56">
        <v>3</v>
      </c>
      <c r="K46" s="57" t="s">
        <v>65</v>
      </c>
      <c r="L46" s="58" t="s">
        <v>3</v>
      </c>
      <c r="M46" s="146">
        <f>M47</f>
        <v>0</v>
      </c>
      <c r="N46" s="55"/>
      <c r="O46" s="51"/>
    </row>
    <row r="47" spans="1:15" s="20" customFormat="1" ht="21.75" customHeight="1">
      <c r="A47" s="174" t="s">
        <v>2</v>
      </c>
      <c r="B47" s="174"/>
      <c r="C47" s="174"/>
      <c r="D47" s="174"/>
      <c r="E47" s="174"/>
      <c r="F47" s="174"/>
      <c r="G47" s="174"/>
      <c r="H47" s="175"/>
      <c r="I47" s="56">
        <v>2</v>
      </c>
      <c r="J47" s="56">
        <v>3</v>
      </c>
      <c r="K47" s="57" t="s">
        <v>65</v>
      </c>
      <c r="L47" s="58" t="s">
        <v>1</v>
      </c>
      <c r="M47" s="146">
        <v>0</v>
      </c>
      <c r="N47" s="55"/>
      <c r="O47" s="51"/>
    </row>
    <row r="48" spans="1:15" s="42" customFormat="1" ht="21.75" customHeight="1">
      <c r="A48" s="170" t="s">
        <v>64</v>
      </c>
      <c r="B48" s="170"/>
      <c r="C48" s="170"/>
      <c r="D48" s="170"/>
      <c r="E48" s="170"/>
      <c r="F48" s="170"/>
      <c r="G48" s="170"/>
      <c r="H48" s="171"/>
      <c r="I48" s="72">
        <v>3</v>
      </c>
      <c r="J48" s="72">
        <v>0</v>
      </c>
      <c r="K48" s="73" t="s">
        <v>9</v>
      </c>
      <c r="L48" s="74" t="s">
        <v>9</v>
      </c>
      <c r="M48" s="145">
        <f>M49+M55+M66</f>
        <v>51.349999999999994</v>
      </c>
      <c r="N48" s="75"/>
      <c r="O48" s="41"/>
    </row>
    <row r="49" spans="1:15" s="20" customFormat="1" ht="12.75" customHeight="1">
      <c r="A49" s="172" t="s">
        <v>63</v>
      </c>
      <c r="B49" s="172"/>
      <c r="C49" s="172"/>
      <c r="D49" s="172"/>
      <c r="E49" s="172"/>
      <c r="F49" s="172"/>
      <c r="G49" s="172"/>
      <c r="H49" s="173"/>
      <c r="I49" s="52">
        <v>3</v>
      </c>
      <c r="J49" s="52">
        <v>4</v>
      </c>
      <c r="K49" s="53">
        <v>3300000000</v>
      </c>
      <c r="L49" s="54" t="s">
        <v>9</v>
      </c>
      <c r="M49" s="142">
        <f>M50</f>
        <v>5.208</v>
      </c>
      <c r="N49" s="55"/>
      <c r="O49" s="51"/>
    </row>
    <row r="50" spans="1:15" s="20" customFormat="1" ht="83.45" customHeight="1">
      <c r="A50" s="174" t="s">
        <v>102</v>
      </c>
      <c r="B50" s="174"/>
      <c r="C50" s="174"/>
      <c r="D50" s="174"/>
      <c r="E50" s="174"/>
      <c r="F50" s="174"/>
      <c r="G50" s="174"/>
      <c r="H50" s="175"/>
      <c r="I50" s="56">
        <v>3</v>
      </c>
      <c r="J50" s="56">
        <v>4</v>
      </c>
      <c r="K50" s="57" t="s">
        <v>62</v>
      </c>
      <c r="L50" s="58" t="s">
        <v>9</v>
      </c>
      <c r="M50" s="143">
        <f>M51+M53</f>
        <v>5.208</v>
      </c>
      <c r="N50" s="55"/>
      <c r="O50" s="51"/>
    </row>
    <row r="51" spans="1:15" s="20" customFormat="1" ht="43.5" customHeight="1">
      <c r="A51" s="174" t="s">
        <v>8</v>
      </c>
      <c r="B51" s="174"/>
      <c r="C51" s="174"/>
      <c r="D51" s="174"/>
      <c r="E51" s="174"/>
      <c r="F51" s="174"/>
      <c r="G51" s="174"/>
      <c r="H51" s="175"/>
      <c r="I51" s="56">
        <v>3</v>
      </c>
      <c r="J51" s="56">
        <v>4</v>
      </c>
      <c r="K51" s="57" t="s">
        <v>62</v>
      </c>
      <c r="L51" s="58" t="s">
        <v>7</v>
      </c>
      <c r="M51" s="143">
        <f>M52</f>
        <v>5.208</v>
      </c>
      <c r="N51" s="55"/>
      <c r="O51" s="51"/>
    </row>
    <row r="52" spans="1:15" s="20" customFormat="1" ht="21.75" customHeight="1">
      <c r="A52" s="174" t="s">
        <v>51</v>
      </c>
      <c r="B52" s="174"/>
      <c r="C52" s="174"/>
      <c r="D52" s="174"/>
      <c r="E52" s="174"/>
      <c r="F52" s="174"/>
      <c r="G52" s="174"/>
      <c r="H52" s="175"/>
      <c r="I52" s="56">
        <v>3</v>
      </c>
      <c r="J52" s="56">
        <v>4</v>
      </c>
      <c r="K52" s="57" t="s">
        <v>62</v>
      </c>
      <c r="L52" s="58" t="s">
        <v>49</v>
      </c>
      <c r="M52" s="144">
        <v>5.208</v>
      </c>
      <c r="N52" s="55"/>
      <c r="O52" s="51"/>
    </row>
    <row r="53" spans="1:15" s="20" customFormat="1" ht="21.75" customHeight="1">
      <c r="A53" s="174" t="s">
        <v>4</v>
      </c>
      <c r="B53" s="174"/>
      <c r="C53" s="174"/>
      <c r="D53" s="174"/>
      <c r="E53" s="174"/>
      <c r="F53" s="174"/>
      <c r="G53" s="174"/>
      <c r="H53" s="175"/>
      <c r="I53" s="56">
        <v>3</v>
      </c>
      <c r="J53" s="56">
        <v>4</v>
      </c>
      <c r="K53" s="57" t="s">
        <v>62</v>
      </c>
      <c r="L53" s="58" t="s">
        <v>3</v>
      </c>
      <c r="M53" s="146">
        <f>M54</f>
        <v>0</v>
      </c>
      <c r="N53" s="55"/>
      <c r="O53" s="51"/>
    </row>
    <row r="54" spans="1:15" s="20" customFormat="1" ht="21.75" customHeight="1">
      <c r="A54" s="174" t="s">
        <v>2</v>
      </c>
      <c r="B54" s="174"/>
      <c r="C54" s="174"/>
      <c r="D54" s="174"/>
      <c r="E54" s="174"/>
      <c r="F54" s="174"/>
      <c r="G54" s="174"/>
      <c r="H54" s="175"/>
      <c r="I54" s="56">
        <v>3</v>
      </c>
      <c r="J54" s="56">
        <v>4</v>
      </c>
      <c r="K54" s="57" t="s">
        <v>62</v>
      </c>
      <c r="L54" s="58" t="s">
        <v>1</v>
      </c>
      <c r="M54" s="146">
        <v>0</v>
      </c>
      <c r="N54" s="55"/>
      <c r="O54" s="51"/>
    </row>
    <row r="55" spans="1:15" s="20" customFormat="1" ht="26.1" customHeight="1">
      <c r="A55" s="172" t="s">
        <v>61</v>
      </c>
      <c r="B55" s="172"/>
      <c r="C55" s="172"/>
      <c r="D55" s="172"/>
      <c r="E55" s="172"/>
      <c r="F55" s="172"/>
      <c r="G55" s="172"/>
      <c r="H55" s="173"/>
      <c r="I55" s="52">
        <v>3</v>
      </c>
      <c r="J55" s="52">
        <v>9</v>
      </c>
      <c r="K55" s="53" t="s">
        <v>9</v>
      </c>
      <c r="L55" s="54" t="s">
        <v>9</v>
      </c>
      <c r="M55" s="145">
        <f>M56+M61</f>
        <v>38.141999999999996</v>
      </c>
      <c r="N55" s="55"/>
      <c r="O55" s="51"/>
    </row>
    <row r="56" spans="1:15" s="20" customFormat="1" ht="47.45" customHeight="1">
      <c r="A56" s="178" t="s">
        <v>103</v>
      </c>
      <c r="B56" s="178"/>
      <c r="C56" s="178"/>
      <c r="D56" s="178"/>
      <c r="E56" s="178"/>
      <c r="F56" s="178"/>
      <c r="G56" s="178"/>
      <c r="H56" s="179"/>
      <c r="I56" s="63">
        <v>3</v>
      </c>
      <c r="J56" s="63">
        <v>9</v>
      </c>
      <c r="K56" s="64">
        <v>1400099990</v>
      </c>
      <c r="L56" s="65" t="s">
        <v>9</v>
      </c>
      <c r="M56" s="146">
        <f>M57+M59</f>
        <v>28.211</v>
      </c>
      <c r="N56" s="55"/>
      <c r="O56" s="51"/>
    </row>
    <row r="57" spans="1:15" s="20" customFormat="1" ht="48.95" customHeight="1">
      <c r="A57" s="174" t="s">
        <v>8</v>
      </c>
      <c r="B57" s="174"/>
      <c r="C57" s="174"/>
      <c r="D57" s="174"/>
      <c r="E57" s="174"/>
      <c r="F57" s="174"/>
      <c r="G57" s="174"/>
      <c r="H57" s="175"/>
      <c r="I57" s="56">
        <v>3</v>
      </c>
      <c r="J57" s="56">
        <v>9</v>
      </c>
      <c r="K57" s="57">
        <v>1400099990</v>
      </c>
      <c r="L57" s="58" t="s">
        <v>7</v>
      </c>
      <c r="M57" s="146">
        <f>M58</f>
        <v>0</v>
      </c>
      <c r="N57" s="55"/>
      <c r="O57" s="51"/>
    </row>
    <row r="58" spans="1:15" s="20" customFormat="1" ht="21.75" customHeight="1">
      <c r="A58" s="174" t="s">
        <v>51</v>
      </c>
      <c r="B58" s="174"/>
      <c r="C58" s="174"/>
      <c r="D58" s="174"/>
      <c r="E58" s="174"/>
      <c r="F58" s="174"/>
      <c r="G58" s="174"/>
      <c r="H58" s="175"/>
      <c r="I58" s="56">
        <v>3</v>
      </c>
      <c r="J58" s="56">
        <v>9</v>
      </c>
      <c r="K58" s="57">
        <v>1400099990</v>
      </c>
      <c r="L58" s="58" t="s">
        <v>49</v>
      </c>
      <c r="M58" s="146">
        <v>0</v>
      </c>
      <c r="N58" s="55"/>
      <c r="O58" s="51"/>
    </row>
    <row r="59" spans="1:15" s="20" customFormat="1" ht="21.75" customHeight="1">
      <c r="A59" s="174" t="s">
        <v>4</v>
      </c>
      <c r="B59" s="174"/>
      <c r="C59" s="174"/>
      <c r="D59" s="174"/>
      <c r="E59" s="174"/>
      <c r="F59" s="174"/>
      <c r="G59" s="174"/>
      <c r="H59" s="175"/>
      <c r="I59" s="56">
        <v>3</v>
      </c>
      <c r="J59" s="56">
        <v>9</v>
      </c>
      <c r="K59" s="57">
        <v>1400099990</v>
      </c>
      <c r="L59" s="58" t="s">
        <v>3</v>
      </c>
      <c r="M59" s="146">
        <f>M60</f>
        <v>28.211</v>
      </c>
      <c r="N59" s="55"/>
      <c r="O59" s="51"/>
    </row>
    <row r="60" spans="1:15" s="20" customFormat="1" ht="21.75" customHeight="1">
      <c r="A60" s="174" t="s">
        <v>2</v>
      </c>
      <c r="B60" s="174"/>
      <c r="C60" s="174"/>
      <c r="D60" s="174"/>
      <c r="E60" s="174"/>
      <c r="F60" s="174"/>
      <c r="G60" s="174"/>
      <c r="H60" s="175"/>
      <c r="I60" s="56">
        <v>3</v>
      </c>
      <c r="J60" s="56">
        <v>9</v>
      </c>
      <c r="K60" s="57">
        <v>1400099990</v>
      </c>
      <c r="L60" s="58" t="s">
        <v>1</v>
      </c>
      <c r="M60" s="144">
        <v>28.211</v>
      </c>
      <c r="N60" s="55"/>
      <c r="O60" s="51"/>
    </row>
    <row r="61" spans="1:15" s="20" customFormat="1" ht="51" customHeight="1">
      <c r="A61" s="178" t="s">
        <v>104</v>
      </c>
      <c r="B61" s="178"/>
      <c r="C61" s="178"/>
      <c r="D61" s="178"/>
      <c r="E61" s="178"/>
      <c r="F61" s="178"/>
      <c r="G61" s="178"/>
      <c r="H61" s="179"/>
      <c r="I61" s="63">
        <v>3</v>
      </c>
      <c r="J61" s="63">
        <v>9</v>
      </c>
      <c r="K61" s="64" t="s">
        <v>60</v>
      </c>
      <c r="L61" s="65" t="s">
        <v>9</v>
      </c>
      <c r="M61" s="146">
        <f>M62</f>
        <v>9.931</v>
      </c>
      <c r="N61" s="55"/>
      <c r="O61" s="51"/>
    </row>
    <row r="62" spans="1:15" s="20" customFormat="1" ht="27" customHeight="1">
      <c r="A62" s="174" t="s">
        <v>59</v>
      </c>
      <c r="B62" s="174"/>
      <c r="C62" s="174"/>
      <c r="D62" s="174"/>
      <c r="E62" s="174"/>
      <c r="F62" s="174"/>
      <c r="G62" s="174"/>
      <c r="H62" s="175"/>
      <c r="I62" s="56">
        <v>3</v>
      </c>
      <c r="J62" s="56">
        <v>9</v>
      </c>
      <c r="K62" s="57" t="s">
        <v>58</v>
      </c>
      <c r="L62" s="58" t="s">
        <v>9</v>
      </c>
      <c r="M62" s="143">
        <f>M63</f>
        <v>9.931</v>
      </c>
      <c r="N62" s="55"/>
      <c r="O62" s="51"/>
    </row>
    <row r="63" spans="1:15" s="20" customFormat="1" ht="21.75" customHeight="1">
      <c r="A63" s="174" t="s">
        <v>57</v>
      </c>
      <c r="B63" s="174"/>
      <c r="C63" s="174"/>
      <c r="D63" s="174"/>
      <c r="E63" s="174"/>
      <c r="F63" s="174"/>
      <c r="G63" s="174"/>
      <c r="H63" s="175"/>
      <c r="I63" s="56">
        <v>3</v>
      </c>
      <c r="J63" s="56">
        <v>9</v>
      </c>
      <c r="K63" s="57" t="s">
        <v>56</v>
      </c>
      <c r="L63" s="58" t="s">
        <v>9</v>
      </c>
      <c r="M63" s="143">
        <f>M64</f>
        <v>9.931</v>
      </c>
      <c r="N63" s="55"/>
      <c r="O63" s="51"/>
    </row>
    <row r="64" spans="1:15" s="20" customFormat="1" ht="21.75" customHeight="1">
      <c r="A64" s="174" t="s">
        <v>4</v>
      </c>
      <c r="B64" s="174"/>
      <c r="C64" s="174"/>
      <c r="D64" s="174"/>
      <c r="E64" s="174"/>
      <c r="F64" s="174"/>
      <c r="G64" s="174"/>
      <c r="H64" s="175"/>
      <c r="I64" s="56">
        <v>3</v>
      </c>
      <c r="J64" s="56">
        <v>9</v>
      </c>
      <c r="K64" s="57" t="s">
        <v>56</v>
      </c>
      <c r="L64" s="58" t="s">
        <v>3</v>
      </c>
      <c r="M64" s="143">
        <f>M65</f>
        <v>9.931</v>
      </c>
      <c r="N64" s="55"/>
      <c r="O64" s="51"/>
    </row>
    <row r="65" spans="1:15" s="20" customFormat="1" ht="21.75" customHeight="1">
      <c r="A65" s="174" t="s">
        <v>2</v>
      </c>
      <c r="B65" s="174"/>
      <c r="C65" s="174"/>
      <c r="D65" s="174"/>
      <c r="E65" s="174"/>
      <c r="F65" s="174"/>
      <c r="G65" s="174"/>
      <c r="H65" s="175"/>
      <c r="I65" s="56">
        <v>3</v>
      </c>
      <c r="J65" s="56">
        <v>9</v>
      </c>
      <c r="K65" s="57" t="s">
        <v>56</v>
      </c>
      <c r="L65" s="58" t="s">
        <v>1</v>
      </c>
      <c r="M65" s="144">
        <v>9.931</v>
      </c>
      <c r="N65" s="55"/>
      <c r="O65" s="51"/>
    </row>
    <row r="66" spans="1:15" s="20" customFormat="1" ht="21.75" customHeight="1">
      <c r="A66" s="172" t="s">
        <v>55</v>
      </c>
      <c r="B66" s="172"/>
      <c r="C66" s="172"/>
      <c r="D66" s="172"/>
      <c r="E66" s="172"/>
      <c r="F66" s="172"/>
      <c r="G66" s="172"/>
      <c r="H66" s="173"/>
      <c r="I66" s="52">
        <v>3</v>
      </c>
      <c r="J66" s="52">
        <v>14</v>
      </c>
      <c r="K66" s="53" t="s">
        <v>9</v>
      </c>
      <c r="L66" s="54" t="s">
        <v>9</v>
      </c>
      <c r="M66" s="142">
        <f>M67+M73</f>
        <v>8</v>
      </c>
      <c r="N66" s="55"/>
      <c r="O66" s="51"/>
    </row>
    <row r="67" spans="1:15" s="20" customFormat="1" ht="52.5" customHeight="1">
      <c r="A67" s="178" t="s">
        <v>105</v>
      </c>
      <c r="B67" s="178"/>
      <c r="C67" s="178"/>
      <c r="D67" s="178"/>
      <c r="E67" s="178"/>
      <c r="F67" s="178"/>
      <c r="G67" s="178"/>
      <c r="H67" s="179"/>
      <c r="I67" s="63">
        <v>3</v>
      </c>
      <c r="J67" s="63">
        <v>14</v>
      </c>
      <c r="K67" s="64">
        <v>1300000000</v>
      </c>
      <c r="L67" s="65" t="s">
        <v>9</v>
      </c>
      <c r="M67" s="146">
        <f>M68+M71</f>
        <v>0</v>
      </c>
      <c r="N67" s="55"/>
      <c r="O67" s="51"/>
    </row>
    <row r="68" spans="1:15" s="20" customFormat="1" ht="25.5" customHeight="1">
      <c r="A68" s="66"/>
      <c r="B68" s="67" t="s">
        <v>52</v>
      </c>
      <c r="C68" s="68"/>
      <c r="D68" s="67"/>
      <c r="E68" s="67"/>
      <c r="F68" s="67"/>
      <c r="G68" s="67"/>
      <c r="H68" s="67"/>
      <c r="I68" s="56">
        <v>3</v>
      </c>
      <c r="J68" s="56">
        <v>14</v>
      </c>
      <c r="K68" s="57" t="s">
        <v>50</v>
      </c>
      <c r="L68" s="58" t="s">
        <v>9</v>
      </c>
      <c r="M68" s="146">
        <f>M69</f>
        <v>0</v>
      </c>
      <c r="N68" s="55"/>
      <c r="O68" s="51"/>
    </row>
    <row r="69" spans="1:15" s="20" customFormat="1" ht="42" customHeight="1">
      <c r="A69" s="66"/>
      <c r="B69" s="59" t="s">
        <v>8</v>
      </c>
      <c r="C69" s="69"/>
      <c r="D69" s="59"/>
      <c r="E69" s="59"/>
      <c r="F69" s="59"/>
      <c r="G69" s="59"/>
      <c r="H69" s="59"/>
      <c r="I69" s="56">
        <v>3</v>
      </c>
      <c r="J69" s="56">
        <v>14</v>
      </c>
      <c r="K69" s="57" t="s">
        <v>50</v>
      </c>
      <c r="L69" s="58" t="s">
        <v>7</v>
      </c>
      <c r="M69" s="146">
        <f>M70</f>
        <v>0</v>
      </c>
      <c r="N69" s="55"/>
      <c r="O69" s="51"/>
    </row>
    <row r="70" spans="1:15" s="20" customFormat="1" ht="25.5" customHeight="1">
      <c r="A70" s="66"/>
      <c r="B70" s="59" t="s">
        <v>51</v>
      </c>
      <c r="C70" s="69"/>
      <c r="D70" s="59"/>
      <c r="E70" s="59"/>
      <c r="F70" s="59"/>
      <c r="G70" s="59"/>
      <c r="H70" s="59"/>
      <c r="I70" s="56">
        <v>3</v>
      </c>
      <c r="J70" s="56">
        <v>14</v>
      </c>
      <c r="K70" s="57" t="s">
        <v>50</v>
      </c>
      <c r="L70" s="58" t="s">
        <v>49</v>
      </c>
      <c r="M70" s="146">
        <v>0</v>
      </c>
      <c r="N70" s="55"/>
      <c r="O70" s="51"/>
    </row>
    <row r="71" spans="1:15" s="20" customFormat="1" ht="21.75" customHeight="1">
      <c r="A71" s="174" t="s">
        <v>4</v>
      </c>
      <c r="B71" s="174"/>
      <c r="C71" s="174"/>
      <c r="D71" s="174"/>
      <c r="E71" s="174"/>
      <c r="F71" s="174"/>
      <c r="G71" s="174"/>
      <c r="H71" s="175"/>
      <c r="I71" s="56">
        <v>3</v>
      </c>
      <c r="J71" s="56">
        <v>14</v>
      </c>
      <c r="K71" s="57">
        <v>1300020050</v>
      </c>
      <c r="L71" s="58" t="s">
        <v>3</v>
      </c>
      <c r="M71" s="146">
        <f>M72</f>
        <v>0</v>
      </c>
      <c r="N71" s="55"/>
      <c r="O71" s="51"/>
    </row>
    <row r="72" spans="1:15" s="20" customFormat="1" ht="21.75" customHeight="1">
      <c r="A72" s="174" t="s">
        <v>2</v>
      </c>
      <c r="B72" s="174"/>
      <c r="C72" s="174"/>
      <c r="D72" s="174"/>
      <c r="E72" s="174"/>
      <c r="F72" s="174"/>
      <c r="G72" s="174"/>
      <c r="H72" s="175"/>
      <c r="I72" s="56">
        <v>3</v>
      </c>
      <c r="J72" s="56">
        <v>14</v>
      </c>
      <c r="K72" s="57">
        <v>1300020050</v>
      </c>
      <c r="L72" s="58" t="s">
        <v>1</v>
      </c>
      <c r="M72" s="146">
        <v>0</v>
      </c>
      <c r="N72" s="55"/>
      <c r="O72" s="51"/>
    </row>
    <row r="73" spans="1:15" s="20" customFormat="1" ht="111" customHeight="1">
      <c r="A73" s="172" t="s">
        <v>106</v>
      </c>
      <c r="B73" s="172"/>
      <c r="C73" s="172"/>
      <c r="D73" s="172"/>
      <c r="E73" s="172"/>
      <c r="F73" s="172"/>
      <c r="G73" s="172"/>
      <c r="H73" s="173"/>
      <c r="I73" s="56">
        <v>3</v>
      </c>
      <c r="J73" s="56">
        <v>14</v>
      </c>
      <c r="K73" s="57">
        <v>1310182300</v>
      </c>
      <c r="L73" s="58">
        <v>0</v>
      </c>
      <c r="M73" s="143">
        <f>M74</f>
        <v>8</v>
      </c>
      <c r="N73" s="55"/>
      <c r="O73" s="51"/>
    </row>
    <row r="74" spans="1:15" s="20" customFormat="1" ht="24" customHeight="1">
      <c r="A74" s="174" t="s">
        <v>54</v>
      </c>
      <c r="B74" s="174"/>
      <c r="C74" s="174"/>
      <c r="D74" s="174"/>
      <c r="E74" s="174"/>
      <c r="F74" s="174"/>
      <c r="G74" s="174"/>
      <c r="H74" s="175"/>
      <c r="I74" s="56">
        <v>3</v>
      </c>
      <c r="J74" s="56">
        <v>14</v>
      </c>
      <c r="K74" s="57">
        <v>1310182300</v>
      </c>
      <c r="L74" s="58">
        <v>0</v>
      </c>
      <c r="M74" s="143">
        <f>M75</f>
        <v>8</v>
      </c>
      <c r="N74" s="55"/>
      <c r="O74" s="51"/>
    </row>
    <row r="75" spans="1:15" s="20" customFormat="1" ht="32.25" customHeight="1">
      <c r="A75" s="174" t="s">
        <v>53</v>
      </c>
      <c r="B75" s="174"/>
      <c r="C75" s="174"/>
      <c r="D75" s="174"/>
      <c r="E75" s="174"/>
      <c r="F75" s="174"/>
      <c r="G75" s="174"/>
      <c r="H75" s="175"/>
      <c r="I75" s="56">
        <v>3</v>
      </c>
      <c r="J75" s="56">
        <v>14</v>
      </c>
      <c r="K75" s="57">
        <v>1310182300</v>
      </c>
      <c r="L75" s="58">
        <v>0</v>
      </c>
      <c r="M75" s="143">
        <f>M76+M78</f>
        <v>8</v>
      </c>
      <c r="N75" s="55"/>
      <c r="O75" s="51"/>
    </row>
    <row r="76" spans="1:15" s="20" customFormat="1" ht="39.6" customHeight="1">
      <c r="A76" s="174" t="s">
        <v>8</v>
      </c>
      <c r="B76" s="174"/>
      <c r="C76" s="174"/>
      <c r="D76" s="174"/>
      <c r="E76" s="174"/>
      <c r="F76" s="174"/>
      <c r="G76" s="174"/>
      <c r="H76" s="175"/>
      <c r="I76" s="56">
        <v>3</v>
      </c>
      <c r="J76" s="56">
        <v>14</v>
      </c>
      <c r="K76" s="57">
        <v>1310182300</v>
      </c>
      <c r="L76" s="58" t="s">
        <v>7</v>
      </c>
      <c r="M76" s="143">
        <f>M77</f>
        <v>8</v>
      </c>
      <c r="N76" s="55"/>
      <c r="O76" s="51"/>
    </row>
    <row r="77" spans="1:15" s="20" customFormat="1" ht="21" customHeight="1">
      <c r="A77" s="174" t="s">
        <v>51</v>
      </c>
      <c r="B77" s="174"/>
      <c r="C77" s="174"/>
      <c r="D77" s="174"/>
      <c r="E77" s="174"/>
      <c r="F77" s="174"/>
      <c r="G77" s="174"/>
      <c r="H77" s="175"/>
      <c r="I77" s="56">
        <v>3</v>
      </c>
      <c r="J77" s="56">
        <v>14</v>
      </c>
      <c r="K77" s="57">
        <v>1310182300</v>
      </c>
      <c r="L77" s="58" t="s">
        <v>49</v>
      </c>
      <c r="M77" s="144">
        <v>8</v>
      </c>
      <c r="N77" s="55"/>
      <c r="O77" s="51"/>
    </row>
    <row r="78" spans="1:15" s="20" customFormat="1" ht="21" customHeight="1">
      <c r="A78" s="59"/>
      <c r="B78" s="59" t="s">
        <v>4</v>
      </c>
      <c r="C78" s="59"/>
      <c r="D78" s="59"/>
      <c r="E78" s="59"/>
      <c r="F78" s="59"/>
      <c r="G78" s="59"/>
      <c r="H78" s="60"/>
      <c r="I78" s="56">
        <v>3</v>
      </c>
      <c r="J78" s="56">
        <v>14</v>
      </c>
      <c r="K78" s="57">
        <v>1310182300</v>
      </c>
      <c r="L78" s="58">
        <v>200</v>
      </c>
      <c r="M78" s="146">
        <f>M79</f>
        <v>0</v>
      </c>
      <c r="N78" s="55"/>
      <c r="O78" s="51"/>
    </row>
    <row r="79" spans="1:15" s="20" customFormat="1" ht="21" customHeight="1">
      <c r="A79" s="59"/>
      <c r="B79" s="59" t="s">
        <v>2</v>
      </c>
      <c r="C79" s="59"/>
      <c r="D79" s="59"/>
      <c r="E79" s="59"/>
      <c r="F79" s="59"/>
      <c r="G79" s="59"/>
      <c r="H79" s="60"/>
      <c r="I79" s="56">
        <v>3</v>
      </c>
      <c r="J79" s="56">
        <v>14</v>
      </c>
      <c r="K79" s="57">
        <v>1310182300</v>
      </c>
      <c r="L79" s="58">
        <v>240</v>
      </c>
      <c r="M79" s="146">
        <v>0</v>
      </c>
      <c r="N79" s="55"/>
      <c r="O79" s="51"/>
    </row>
    <row r="80" spans="1:15" s="42" customFormat="1" ht="12.75" customHeight="1">
      <c r="A80" s="170" t="s">
        <v>48</v>
      </c>
      <c r="B80" s="170"/>
      <c r="C80" s="170"/>
      <c r="D80" s="170"/>
      <c r="E80" s="170"/>
      <c r="F80" s="170"/>
      <c r="G80" s="170"/>
      <c r="H80" s="171"/>
      <c r="I80" s="72">
        <v>4</v>
      </c>
      <c r="J80" s="72">
        <v>0</v>
      </c>
      <c r="K80" s="73" t="s">
        <v>9</v>
      </c>
      <c r="L80" s="74" t="s">
        <v>9</v>
      </c>
      <c r="M80" s="145">
        <f>SUM(M81+M84+M92)</f>
        <v>1719.6200000000001</v>
      </c>
      <c r="N80" s="75"/>
      <c r="O80" s="41"/>
    </row>
    <row r="81" spans="1:15" s="42" customFormat="1" ht="12.75" customHeight="1">
      <c r="A81" s="66"/>
      <c r="B81" s="70" t="s">
        <v>116</v>
      </c>
      <c r="C81" s="66"/>
      <c r="D81" s="66"/>
      <c r="E81" s="66"/>
      <c r="F81" s="66"/>
      <c r="G81" s="66"/>
      <c r="H81" s="71"/>
      <c r="I81" s="72">
        <v>4</v>
      </c>
      <c r="J81" s="72">
        <v>1</v>
      </c>
      <c r="K81" s="73"/>
      <c r="L81" s="74"/>
      <c r="M81" s="145">
        <f>M82</f>
        <v>90.95</v>
      </c>
      <c r="N81" s="75"/>
      <c r="O81" s="41"/>
    </row>
    <row r="82" spans="1:15" s="79" customFormat="1" ht="12.75" customHeight="1">
      <c r="A82" s="66"/>
      <c r="B82" s="76" t="s">
        <v>117</v>
      </c>
      <c r="C82" s="66"/>
      <c r="D82" s="66"/>
      <c r="E82" s="66"/>
      <c r="F82" s="66"/>
      <c r="G82" s="66"/>
      <c r="H82" s="71"/>
      <c r="I82" s="72">
        <v>4</v>
      </c>
      <c r="J82" s="72">
        <v>1</v>
      </c>
      <c r="K82" s="73">
        <v>700185060</v>
      </c>
      <c r="L82" s="74">
        <v>0</v>
      </c>
      <c r="M82" s="145">
        <f>SUM(M83)</f>
        <v>90.95</v>
      </c>
      <c r="N82" s="77"/>
      <c r="O82" s="78"/>
    </row>
    <row r="83" spans="1:15" s="79" customFormat="1" ht="48.6" customHeight="1">
      <c r="A83" s="66"/>
      <c r="B83" s="76" t="s">
        <v>8</v>
      </c>
      <c r="C83" s="66"/>
      <c r="D83" s="66"/>
      <c r="E83" s="66"/>
      <c r="F83" s="66"/>
      <c r="G83" s="66"/>
      <c r="H83" s="71"/>
      <c r="I83" s="72">
        <v>4</v>
      </c>
      <c r="J83" s="72">
        <v>1</v>
      </c>
      <c r="K83" s="73">
        <v>700185060</v>
      </c>
      <c r="L83" s="74">
        <v>110</v>
      </c>
      <c r="M83" s="147">
        <v>90.95</v>
      </c>
      <c r="N83" s="77"/>
      <c r="O83" s="78"/>
    </row>
    <row r="84" spans="1:15" s="20" customFormat="1" ht="12.75" customHeight="1">
      <c r="A84" s="172" t="s">
        <v>47</v>
      </c>
      <c r="B84" s="172"/>
      <c r="C84" s="172"/>
      <c r="D84" s="172"/>
      <c r="E84" s="172"/>
      <c r="F84" s="172"/>
      <c r="G84" s="172"/>
      <c r="H84" s="173"/>
      <c r="I84" s="52">
        <v>4</v>
      </c>
      <c r="J84" s="52">
        <v>9</v>
      </c>
      <c r="K84" s="53" t="s">
        <v>9</v>
      </c>
      <c r="L84" s="54" t="s">
        <v>9</v>
      </c>
      <c r="M84" s="142">
        <f>M85</f>
        <v>1238.201</v>
      </c>
      <c r="N84" s="55"/>
      <c r="O84" s="51"/>
    </row>
    <row r="85" spans="1:15" s="20" customFormat="1" ht="30.95" customHeight="1">
      <c r="A85" s="174" t="s">
        <v>93</v>
      </c>
      <c r="B85" s="174"/>
      <c r="C85" s="174"/>
      <c r="D85" s="174"/>
      <c r="E85" s="174"/>
      <c r="F85" s="174"/>
      <c r="G85" s="174"/>
      <c r="H85" s="175"/>
      <c r="I85" s="56">
        <v>4</v>
      </c>
      <c r="J85" s="56">
        <v>9</v>
      </c>
      <c r="K85" s="57">
        <v>1800000000</v>
      </c>
      <c r="L85" s="58" t="s">
        <v>9</v>
      </c>
      <c r="M85" s="143">
        <f>M86+M88+M90</f>
        <v>1238.201</v>
      </c>
      <c r="N85" s="55"/>
      <c r="O85" s="51"/>
    </row>
    <row r="86" spans="1:15" s="20" customFormat="1" ht="21.75" customHeight="1">
      <c r="A86" s="174" t="s">
        <v>4</v>
      </c>
      <c r="B86" s="174"/>
      <c r="C86" s="174"/>
      <c r="D86" s="174"/>
      <c r="E86" s="174"/>
      <c r="F86" s="174"/>
      <c r="G86" s="174"/>
      <c r="H86" s="175"/>
      <c r="I86" s="56">
        <v>4</v>
      </c>
      <c r="J86" s="56">
        <v>9</v>
      </c>
      <c r="K86" s="57">
        <v>1810099990</v>
      </c>
      <c r="L86" s="58" t="s">
        <v>3</v>
      </c>
      <c r="M86" s="143">
        <f>M87</f>
        <v>1088.421</v>
      </c>
      <c r="N86" s="55"/>
      <c r="O86" s="51"/>
    </row>
    <row r="87" spans="1:15" s="20" customFormat="1" ht="21.75" customHeight="1">
      <c r="A87" s="174" t="s">
        <v>2</v>
      </c>
      <c r="B87" s="174"/>
      <c r="C87" s="174"/>
      <c r="D87" s="174"/>
      <c r="E87" s="174"/>
      <c r="F87" s="174"/>
      <c r="G87" s="174"/>
      <c r="H87" s="175"/>
      <c r="I87" s="56">
        <v>4</v>
      </c>
      <c r="J87" s="56">
        <v>9</v>
      </c>
      <c r="K87" s="57">
        <v>1810099990</v>
      </c>
      <c r="L87" s="58" t="s">
        <v>1</v>
      </c>
      <c r="M87" s="144">
        <v>1088.421</v>
      </c>
      <c r="N87" s="55"/>
      <c r="O87" s="51"/>
    </row>
    <row r="88" spans="1:15" s="20" customFormat="1" ht="21.75" customHeight="1">
      <c r="A88" s="59"/>
      <c r="B88" s="59" t="s">
        <v>4</v>
      </c>
      <c r="C88" s="69"/>
      <c r="D88" s="59"/>
      <c r="E88" s="59"/>
      <c r="F88" s="59"/>
      <c r="G88" s="59"/>
      <c r="H88" s="60"/>
      <c r="I88" s="56">
        <v>4</v>
      </c>
      <c r="J88" s="56">
        <v>9</v>
      </c>
      <c r="K88" s="57">
        <v>1820099990</v>
      </c>
      <c r="L88" s="58" t="s">
        <v>3</v>
      </c>
      <c r="M88" s="143">
        <f>M89</f>
        <v>0</v>
      </c>
      <c r="N88" s="55"/>
      <c r="O88" s="51"/>
    </row>
    <row r="89" spans="1:15" s="20" customFormat="1" ht="21.75" customHeight="1">
      <c r="A89" s="59"/>
      <c r="B89" s="59" t="s">
        <v>2</v>
      </c>
      <c r="C89" s="69"/>
      <c r="D89" s="59"/>
      <c r="E89" s="59"/>
      <c r="F89" s="59"/>
      <c r="G89" s="59"/>
      <c r="H89" s="60"/>
      <c r="I89" s="56">
        <v>4</v>
      </c>
      <c r="J89" s="56">
        <v>9</v>
      </c>
      <c r="K89" s="57">
        <v>1820099990</v>
      </c>
      <c r="L89" s="58" t="s">
        <v>1</v>
      </c>
      <c r="M89" s="144">
        <v>0</v>
      </c>
      <c r="N89" s="55"/>
      <c r="O89" s="51"/>
    </row>
    <row r="90" spans="1:15" s="20" customFormat="1" ht="21.75" customHeight="1">
      <c r="A90" s="59"/>
      <c r="B90" s="59" t="s">
        <v>4</v>
      </c>
      <c r="C90" s="69"/>
      <c r="D90" s="59"/>
      <c r="E90" s="59"/>
      <c r="F90" s="59"/>
      <c r="G90" s="59"/>
      <c r="H90" s="60"/>
      <c r="I90" s="56">
        <v>4</v>
      </c>
      <c r="J90" s="56">
        <v>9</v>
      </c>
      <c r="K90" s="57">
        <v>1830099990</v>
      </c>
      <c r="L90" s="58" t="s">
        <v>3</v>
      </c>
      <c r="M90" s="143">
        <f>M91</f>
        <v>149.78</v>
      </c>
      <c r="N90" s="55"/>
      <c r="O90" s="51"/>
    </row>
    <row r="91" spans="1:15" s="20" customFormat="1" ht="21.75" customHeight="1">
      <c r="A91" s="59"/>
      <c r="B91" s="59" t="s">
        <v>2</v>
      </c>
      <c r="C91" s="69"/>
      <c r="D91" s="59"/>
      <c r="E91" s="59"/>
      <c r="F91" s="59"/>
      <c r="G91" s="59"/>
      <c r="H91" s="60"/>
      <c r="I91" s="56">
        <v>4</v>
      </c>
      <c r="J91" s="56">
        <v>9</v>
      </c>
      <c r="K91" s="57">
        <v>1830099990</v>
      </c>
      <c r="L91" s="58" t="s">
        <v>1</v>
      </c>
      <c r="M91" s="144">
        <v>149.78</v>
      </c>
      <c r="N91" s="55"/>
      <c r="O91" s="51"/>
    </row>
    <row r="92" spans="1:15" s="20" customFormat="1" ht="14.45" customHeight="1">
      <c r="A92" s="172" t="s">
        <v>46</v>
      </c>
      <c r="B92" s="172"/>
      <c r="C92" s="172"/>
      <c r="D92" s="172"/>
      <c r="E92" s="172"/>
      <c r="F92" s="172"/>
      <c r="G92" s="172"/>
      <c r="H92" s="173"/>
      <c r="I92" s="52">
        <v>4</v>
      </c>
      <c r="J92" s="52">
        <v>12</v>
      </c>
      <c r="K92" s="53" t="s">
        <v>9</v>
      </c>
      <c r="L92" s="54" t="s">
        <v>9</v>
      </c>
      <c r="M92" s="142">
        <f>M93+M96+M99</f>
        <v>390.469</v>
      </c>
      <c r="N92" s="55"/>
      <c r="O92" s="51"/>
    </row>
    <row r="93" spans="1:15" s="20" customFormat="1" ht="34.5" customHeight="1">
      <c r="A93" s="178" t="s">
        <v>107</v>
      </c>
      <c r="B93" s="178"/>
      <c r="C93" s="178"/>
      <c r="D93" s="178"/>
      <c r="E93" s="178"/>
      <c r="F93" s="178"/>
      <c r="G93" s="178"/>
      <c r="H93" s="179"/>
      <c r="I93" s="63">
        <v>4</v>
      </c>
      <c r="J93" s="63">
        <v>12</v>
      </c>
      <c r="K93" s="64">
        <v>1600099990</v>
      </c>
      <c r="L93" s="65" t="s">
        <v>9</v>
      </c>
      <c r="M93" s="146">
        <f>M94</f>
        <v>0</v>
      </c>
      <c r="N93" s="55"/>
      <c r="O93" s="51"/>
    </row>
    <row r="94" spans="1:15" s="20" customFormat="1" ht="21.75" customHeight="1">
      <c r="A94" s="176" t="s">
        <v>4</v>
      </c>
      <c r="B94" s="176"/>
      <c r="C94" s="176"/>
      <c r="D94" s="176"/>
      <c r="E94" s="176"/>
      <c r="F94" s="176"/>
      <c r="G94" s="176"/>
      <c r="H94" s="177"/>
      <c r="I94" s="63">
        <v>4</v>
      </c>
      <c r="J94" s="63">
        <v>12</v>
      </c>
      <c r="K94" s="64">
        <v>1600099990</v>
      </c>
      <c r="L94" s="65" t="s">
        <v>3</v>
      </c>
      <c r="M94" s="146">
        <f>M95</f>
        <v>0</v>
      </c>
      <c r="N94" s="55"/>
      <c r="O94" s="51"/>
    </row>
    <row r="95" spans="1:15" s="20" customFormat="1" ht="21.75" customHeight="1">
      <c r="A95" s="176" t="s">
        <v>2</v>
      </c>
      <c r="B95" s="176"/>
      <c r="C95" s="176"/>
      <c r="D95" s="176"/>
      <c r="E95" s="176"/>
      <c r="F95" s="176"/>
      <c r="G95" s="176"/>
      <c r="H95" s="177"/>
      <c r="I95" s="63">
        <v>4</v>
      </c>
      <c r="J95" s="63">
        <v>12</v>
      </c>
      <c r="K95" s="64">
        <v>1600099990</v>
      </c>
      <c r="L95" s="65" t="s">
        <v>1</v>
      </c>
      <c r="M95" s="146">
        <v>0</v>
      </c>
      <c r="N95" s="55"/>
      <c r="O95" s="51"/>
    </row>
    <row r="96" spans="1:15" s="20" customFormat="1" ht="35.45" customHeight="1">
      <c r="A96" s="178" t="s">
        <v>92</v>
      </c>
      <c r="B96" s="178"/>
      <c r="C96" s="178"/>
      <c r="D96" s="178"/>
      <c r="E96" s="178"/>
      <c r="F96" s="178"/>
      <c r="G96" s="178"/>
      <c r="H96" s="179"/>
      <c r="I96" s="63">
        <v>4</v>
      </c>
      <c r="J96" s="63">
        <v>12</v>
      </c>
      <c r="K96" s="64">
        <v>3400099990</v>
      </c>
      <c r="L96" s="65" t="s">
        <v>9</v>
      </c>
      <c r="M96" s="146">
        <f>M97</f>
        <v>29.5</v>
      </c>
      <c r="N96" s="55"/>
      <c r="O96" s="51"/>
    </row>
    <row r="97" spans="1:15" s="20" customFormat="1" ht="21.75" customHeight="1">
      <c r="A97" s="174" t="s">
        <v>4</v>
      </c>
      <c r="B97" s="174"/>
      <c r="C97" s="174"/>
      <c r="D97" s="174"/>
      <c r="E97" s="174"/>
      <c r="F97" s="174"/>
      <c r="G97" s="174"/>
      <c r="H97" s="175"/>
      <c r="I97" s="56">
        <v>4</v>
      </c>
      <c r="J97" s="56">
        <v>12</v>
      </c>
      <c r="K97" s="57">
        <v>3400099990</v>
      </c>
      <c r="L97" s="58" t="s">
        <v>3</v>
      </c>
      <c r="M97" s="143">
        <f>M98</f>
        <v>29.5</v>
      </c>
      <c r="N97" s="55"/>
      <c r="O97" s="51"/>
    </row>
    <row r="98" spans="1:15" s="20" customFormat="1" ht="21.75" customHeight="1">
      <c r="A98" s="174" t="s">
        <v>2</v>
      </c>
      <c r="B98" s="174"/>
      <c r="C98" s="174"/>
      <c r="D98" s="174"/>
      <c r="E98" s="174"/>
      <c r="F98" s="174"/>
      <c r="G98" s="174"/>
      <c r="H98" s="175"/>
      <c r="I98" s="56">
        <v>4</v>
      </c>
      <c r="J98" s="56">
        <v>12</v>
      </c>
      <c r="K98" s="57">
        <v>3400099990</v>
      </c>
      <c r="L98" s="58" t="s">
        <v>1</v>
      </c>
      <c r="M98" s="144">
        <v>29.5</v>
      </c>
      <c r="N98" s="55"/>
      <c r="O98" s="51"/>
    </row>
    <row r="99" spans="1:15" s="20" customFormat="1" ht="45.6" customHeight="1">
      <c r="A99" s="172" t="s">
        <v>27</v>
      </c>
      <c r="B99" s="172"/>
      <c r="C99" s="172"/>
      <c r="D99" s="172"/>
      <c r="E99" s="172"/>
      <c r="F99" s="172"/>
      <c r="G99" s="172"/>
      <c r="H99" s="173"/>
      <c r="I99" s="56">
        <v>4</v>
      </c>
      <c r="J99" s="56">
        <v>12</v>
      </c>
      <c r="K99" s="57" t="s">
        <v>23</v>
      </c>
      <c r="L99" s="58" t="s">
        <v>9</v>
      </c>
      <c r="M99" s="143">
        <f>M100</f>
        <v>360.969</v>
      </c>
      <c r="N99" s="55"/>
      <c r="O99" s="51"/>
    </row>
    <row r="100" spans="1:15" s="20" customFormat="1" ht="12.75" customHeight="1">
      <c r="A100" s="174" t="s">
        <v>26</v>
      </c>
      <c r="B100" s="174"/>
      <c r="C100" s="174"/>
      <c r="D100" s="174"/>
      <c r="E100" s="174"/>
      <c r="F100" s="174"/>
      <c r="G100" s="174"/>
      <c r="H100" s="175"/>
      <c r="I100" s="56">
        <v>4</v>
      </c>
      <c r="J100" s="56">
        <v>12</v>
      </c>
      <c r="K100" s="57" t="s">
        <v>23</v>
      </c>
      <c r="L100" s="58" t="s">
        <v>25</v>
      </c>
      <c r="M100" s="143">
        <f>M101</f>
        <v>360.969</v>
      </c>
      <c r="N100" s="55"/>
      <c r="O100" s="51"/>
    </row>
    <row r="101" spans="1:15" s="20" customFormat="1" ht="12.75" customHeight="1">
      <c r="A101" s="174" t="s">
        <v>24</v>
      </c>
      <c r="B101" s="174"/>
      <c r="C101" s="174"/>
      <c r="D101" s="174"/>
      <c r="E101" s="174"/>
      <c r="F101" s="174"/>
      <c r="G101" s="174"/>
      <c r="H101" s="175"/>
      <c r="I101" s="56">
        <v>4</v>
      </c>
      <c r="J101" s="56">
        <v>12</v>
      </c>
      <c r="K101" s="57" t="s">
        <v>23</v>
      </c>
      <c r="L101" s="58" t="s">
        <v>22</v>
      </c>
      <c r="M101" s="144">
        <v>360.969</v>
      </c>
      <c r="N101" s="55"/>
      <c r="O101" s="51"/>
    </row>
    <row r="102" spans="1:15" s="79" customFormat="1" ht="12.75" customHeight="1">
      <c r="A102" s="170" t="s">
        <v>45</v>
      </c>
      <c r="B102" s="170"/>
      <c r="C102" s="170"/>
      <c r="D102" s="170"/>
      <c r="E102" s="170"/>
      <c r="F102" s="170"/>
      <c r="G102" s="170"/>
      <c r="H102" s="171"/>
      <c r="I102" s="156">
        <v>5</v>
      </c>
      <c r="J102" s="156">
        <v>0</v>
      </c>
      <c r="K102" s="157" t="s">
        <v>9</v>
      </c>
      <c r="L102" s="158" t="s">
        <v>9</v>
      </c>
      <c r="M102" s="145">
        <f>M103+M110</f>
        <v>249.814</v>
      </c>
      <c r="N102" s="159"/>
      <c r="O102" s="78"/>
    </row>
    <row r="103" spans="1:15" s="20" customFormat="1" ht="12.75" customHeight="1">
      <c r="A103" s="172" t="s">
        <v>44</v>
      </c>
      <c r="B103" s="172"/>
      <c r="C103" s="172"/>
      <c r="D103" s="172"/>
      <c r="E103" s="172"/>
      <c r="F103" s="172"/>
      <c r="G103" s="172"/>
      <c r="H103" s="173"/>
      <c r="I103" s="52">
        <v>5</v>
      </c>
      <c r="J103" s="52">
        <v>1</v>
      </c>
      <c r="K103" s="53" t="s">
        <v>9</v>
      </c>
      <c r="L103" s="54" t="s">
        <v>9</v>
      </c>
      <c r="M103" s="142">
        <f>M104+M107</f>
        <v>28.445</v>
      </c>
      <c r="N103" s="55"/>
      <c r="O103" s="51"/>
    </row>
    <row r="104" spans="1:15" s="20" customFormat="1" ht="24.6" customHeight="1">
      <c r="A104" s="67"/>
      <c r="B104" s="44" t="s">
        <v>88</v>
      </c>
      <c r="C104" s="80"/>
      <c r="D104" s="44"/>
      <c r="E104" s="44"/>
      <c r="F104" s="44"/>
      <c r="G104" s="44"/>
      <c r="H104" s="44"/>
      <c r="I104" s="72">
        <v>5</v>
      </c>
      <c r="J104" s="72">
        <v>1</v>
      </c>
      <c r="K104" s="81"/>
      <c r="L104" s="82"/>
      <c r="M104" s="145">
        <f>M105</f>
        <v>0</v>
      </c>
      <c r="N104" s="55"/>
      <c r="O104" s="51"/>
    </row>
    <row r="105" spans="1:15" s="20" customFormat="1" ht="26.45" customHeight="1">
      <c r="A105" s="67"/>
      <c r="B105" s="59" t="s">
        <v>4</v>
      </c>
      <c r="C105" s="69"/>
      <c r="D105" s="59"/>
      <c r="E105" s="59"/>
      <c r="F105" s="59"/>
      <c r="G105" s="59"/>
      <c r="H105" s="59"/>
      <c r="I105" s="56">
        <v>5</v>
      </c>
      <c r="J105" s="56">
        <v>1</v>
      </c>
      <c r="K105" s="57">
        <v>1100000000</v>
      </c>
      <c r="L105" s="58">
        <v>200</v>
      </c>
      <c r="M105" s="143">
        <v>0</v>
      </c>
      <c r="N105" s="55"/>
      <c r="O105" s="51"/>
    </row>
    <row r="106" spans="1:15" s="20" customFormat="1" ht="18" customHeight="1">
      <c r="A106" s="67"/>
      <c r="B106" s="59" t="s">
        <v>2</v>
      </c>
      <c r="C106" s="69"/>
      <c r="D106" s="59"/>
      <c r="E106" s="59"/>
      <c r="F106" s="59"/>
      <c r="G106" s="59"/>
      <c r="H106" s="59"/>
      <c r="I106" s="56">
        <v>5</v>
      </c>
      <c r="J106" s="56">
        <v>1</v>
      </c>
      <c r="K106" s="57">
        <v>1100000000</v>
      </c>
      <c r="L106" s="58">
        <v>240</v>
      </c>
      <c r="M106" s="143">
        <v>0</v>
      </c>
      <c r="N106" s="55"/>
      <c r="O106" s="51"/>
    </row>
    <row r="107" spans="1:15" s="20" customFormat="1" ht="12.75" customHeight="1">
      <c r="A107" s="174" t="s">
        <v>17</v>
      </c>
      <c r="B107" s="174"/>
      <c r="C107" s="174"/>
      <c r="D107" s="174"/>
      <c r="E107" s="174"/>
      <c r="F107" s="174"/>
      <c r="G107" s="174"/>
      <c r="H107" s="175"/>
      <c r="I107" s="56">
        <v>5</v>
      </c>
      <c r="J107" s="56">
        <v>1</v>
      </c>
      <c r="K107" s="57" t="s">
        <v>13</v>
      </c>
      <c r="L107" s="58" t="s">
        <v>9</v>
      </c>
      <c r="M107" s="143">
        <f>M108</f>
        <v>28.445</v>
      </c>
      <c r="N107" s="55"/>
      <c r="O107" s="51"/>
    </row>
    <row r="108" spans="1:15" s="20" customFormat="1" ht="21.75" customHeight="1">
      <c r="A108" s="174" t="s">
        <v>4</v>
      </c>
      <c r="B108" s="174"/>
      <c r="C108" s="174"/>
      <c r="D108" s="174"/>
      <c r="E108" s="174"/>
      <c r="F108" s="174"/>
      <c r="G108" s="174"/>
      <c r="H108" s="175"/>
      <c r="I108" s="56">
        <v>5</v>
      </c>
      <c r="J108" s="56">
        <v>1</v>
      </c>
      <c r="K108" s="57" t="s">
        <v>13</v>
      </c>
      <c r="L108" s="58" t="s">
        <v>3</v>
      </c>
      <c r="M108" s="143">
        <f>M109</f>
        <v>28.445</v>
      </c>
      <c r="N108" s="55"/>
      <c r="O108" s="51"/>
    </row>
    <row r="109" spans="1:15" s="20" customFormat="1" ht="21.75" customHeight="1">
      <c r="A109" s="174" t="s">
        <v>2</v>
      </c>
      <c r="B109" s="174"/>
      <c r="C109" s="174"/>
      <c r="D109" s="174"/>
      <c r="E109" s="174"/>
      <c r="F109" s="174"/>
      <c r="G109" s="174"/>
      <c r="H109" s="175"/>
      <c r="I109" s="56">
        <v>5</v>
      </c>
      <c r="J109" s="56">
        <v>1</v>
      </c>
      <c r="K109" s="57" t="s">
        <v>13</v>
      </c>
      <c r="L109" s="58" t="s">
        <v>1</v>
      </c>
      <c r="M109" s="144">
        <v>28.445</v>
      </c>
      <c r="N109" s="55"/>
      <c r="O109" s="51"/>
    </row>
    <row r="110" spans="1:15" s="20" customFormat="1" ht="12.75" customHeight="1">
      <c r="A110" s="172" t="s">
        <v>43</v>
      </c>
      <c r="B110" s="172"/>
      <c r="C110" s="172"/>
      <c r="D110" s="172"/>
      <c r="E110" s="172"/>
      <c r="F110" s="172"/>
      <c r="G110" s="172"/>
      <c r="H110" s="173"/>
      <c r="I110" s="52">
        <v>5</v>
      </c>
      <c r="J110" s="52">
        <v>3</v>
      </c>
      <c r="K110" s="53" t="s">
        <v>9</v>
      </c>
      <c r="L110" s="54" t="s">
        <v>9</v>
      </c>
      <c r="M110" s="142">
        <f>M111+M117</f>
        <v>221.369</v>
      </c>
      <c r="N110" s="55"/>
      <c r="O110" s="51"/>
    </row>
    <row r="111" spans="1:15" s="20" customFormat="1" ht="64.5" customHeight="1">
      <c r="A111" s="172" t="s">
        <v>108</v>
      </c>
      <c r="B111" s="172"/>
      <c r="C111" s="172"/>
      <c r="D111" s="172"/>
      <c r="E111" s="172"/>
      <c r="F111" s="172"/>
      <c r="G111" s="172"/>
      <c r="H111" s="173"/>
      <c r="I111" s="56">
        <v>5</v>
      </c>
      <c r="J111" s="56">
        <v>3</v>
      </c>
      <c r="K111" s="57" t="s">
        <v>42</v>
      </c>
      <c r="L111" s="58" t="s">
        <v>9</v>
      </c>
      <c r="M111" s="143">
        <f>M112</f>
        <v>149.197</v>
      </c>
      <c r="N111" s="55"/>
      <c r="O111" s="51"/>
    </row>
    <row r="112" spans="1:15" s="20" customFormat="1" ht="32.25" customHeight="1">
      <c r="A112" s="174" t="s">
        <v>41</v>
      </c>
      <c r="B112" s="174"/>
      <c r="C112" s="174"/>
      <c r="D112" s="174"/>
      <c r="E112" s="174"/>
      <c r="F112" s="174"/>
      <c r="G112" s="174"/>
      <c r="H112" s="175"/>
      <c r="I112" s="56">
        <v>5</v>
      </c>
      <c r="J112" s="56">
        <v>3</v>
      </c>
      <c r="K112" s="57" t="s">
        <v>40</v>
      </c>
      <c r="L112" s="58" t="s">
        <v>9</v>
      </c>
      <c r="M112" s="143">
        <f>M113</f>
        <v>149.197</v>
      </c>
      <c r="N112" s="55"/>
      <c r="O112" s="51"/>
    </row>
    <row r="113" spans="1:15" s="20" customFormat="1" ht="21.75" customHeight="1">
      <c r="A113" s="174" t="s">
        <v>39</v>
      </c>
      <c r="B113" s="174"/>
      <c r="C113" s="174"/>
      <c r="D113" s="174"/>
      <c r="E113" s="174"/>
      <c r="F113" s="174"/>
      <c r="G113" s="174"/>
      <c r="H113" s="175"/>
      <c r="I113" s="56">
        <v>5</v>
      </c>
      <c r="J113" s="56">
        <v>3</v>
      </c>
      <c r="K113" s="57" t="s">
        <v>38</v>
      </c>
      <c r="L113" s="58" t="s">
        <v>9</v>
      </c>
      <c r="M113" s="143">
        <f>M114</f>
        <v>149.197</v>
      </c>
      <c r="N113" s="55"/>
      <c r="O113" s="51"/>
    </row>
    <row r="114" spans="1:15" s="20" customFormat="1" ht="44.45" customHeight="1">
      <c r="A114" s="174" t="s">
        <v>37</v>
      </c>
      <c r="B114" s="174"/>
      <c r="C114" s="174"/>
      <c r="D114" s="174"/>
      <c r="E114" s="174"/>
      <c r="F114" s="174"/>
      <c r="G114" s="174"/>
      <c r="H114" s="175"/>
      <c r="I114" s="56">
        <v>5</v>
      </c>
      <c r="J114" s="56">
        <v>3</v>
      </c>
      <c r="K114" s="57" t="s">
        <v>36</v>
      </c>
      <c r="L114" s="58" t="s">
        <v>9</v>
      </c>
      <c r="M114" s="143">
        <f>M115</f>
        <v>149.197</v>
      </c>
      <c r="N114" s="55"/>
      <c r="O114" s="51"/>
    </row>
    <row r="115" spans="1:15" s="20" customFormat="1" ht="21.75" customHeight="1">
      <c r="A115" s="174" t="s">
        <v>4</v>
      </c>
      <c r="B115" s="174"/>
      <c r="C115" s="174"/>
      <c r="D115" s="174"/>
      <c r="E115" s="174"/>
      <c r="F115" s="174"/>
      <c r="G115" s="174"/>
      <c r="H115" s="175"/>
      <c r="I115" s="56">
        <v>5</v>
      </c>
      <c r="J115" s="56">
        <v>3</v>
      </c>
      <c r="K115" s="57" t="s">
        <v>36</v>
      </c>
      <c r="L115" s="58" t="s">
        <v>3</v>
      </c>
      <c r="M115" s="143">
        <f>M116</f>
        <v>149.197</v>
      </c>
      <c r="N115" s="55"/>
      <c r="O115" s="51"/>
    </row>
    <row r="116" spans="1:15" s="20" customFormat="1" ht="21.75" customHeight="1">
      <c r="A116" s="174" t="s">
        <v>2</v>
      </c>
      <c r="B116" s="174"/>
      <c r="C116" s="174"/>
      <c r="D116" s="174"/>
      <c r="E116" s="174"/>
      <c r="F116" s="174"/>
      <c r="G116" s="174"/>
      <c r="H116" s="175"/>
      <c r="I116" s="56">
        <v>5</v>
      </c>
      <c r="J116" s="56">
        <v>3</v>
      </c>
      <c r="K116" s="57" t="s">
        <v>36</v>
      </c>
      <c r="L116" s="58" t="s">
        <v>1</v>
      </c>
      <c r="M116" s="144">
        <v>149.197</v>
      </c>
      <c r="N116" s="55"/>
      <c r="O116" s="51"/>
    </row>
    <row r="117" spans="1:15" s="20" customFormat="1" ht="12.75" customHeight="1">
      <c r="A117" s="175" t="s">
        <v>17</v>
      </c>
      <c r="B117" s="180"/>
      <c r="C117" s="180"/>
      <c r="D117" s="180"/>
      <c r="E117" s="180"/>
      <c r="F117" s="180"/>
      <c r="G117" s="180"/>
      <c r="H117" s="181"/>
      <c r="I117" s="56">
        <v>5</v>
      </c>
      <c r="J117" s="56">
        <v>3</v>
      </c>
      <c r="K117" s="57" t="s">
        <v>13</v>
      </c>
      <c r="L117" s="58" t="s">
        <v>9</v>
      </c>
      <c r="M117" s="143">
        <f>M118</f>
        <v>72.172</v>
      </c>
      <c r="N117" s="55"/>
      <c r="O117" s="51"/>
    </row>
    <row r="118" spans="1:15" s="20" customFormat="1" ht="21.75" customHeight="1">
      <c r="A118" s="175" t="s">
        <v>4</v>
      </c>
      <c r="B118" s="180"/>
      <c r="C118" s="180"/>
      <c r="D118" s="180"/>
      <c r="E118" s="180"/>
      <c r="F118" s="180"/>
      <c r="G118" s="180"/>
      <c r="H118" s="181"/>
      <c r="I118" s="56">
        <v>5</v>
      </c>
      <c r="J118" s="56">
        <v>3</v>
      </c>
      <c r="K118" s="57" t="s">
        <v>13</v>
      </c>
      <c r="L118" s="58" t="s">
        <v>3</v>
      </c>
      <c r="M118" s="143">
        <f>M119</f>
        <v>72.172</v>
      </c>
      <c r="N118" s="55"/>
      <c r="O118" s="51"/>
    </row>
    <row r="119" spans="1:15" s="20" customFormat="1" ht="21.75" customHeight="1">
      <c r="A119" s="175" t="s">
        <v>2</v>
      </c>
      <c r="B119" s="180"/>
      <c r="C119" s="180"/>
      <c r="D119" s="180"/>
      <c r="E119" s="180"/>
      <c r="F119" s="180"/>
      <c r="G119" s="180"/>
      <c r="H119" s="181"/>
      <c r="I119" s="56">
        <v>5</v>
      </c>
      <c r="J119" s="56">
        <v>3</v>
      </c>
      <c r="K119" s="57" t="s">
        <v>13</v>
      </c>
      <c r="L119" s="58" t="s">
        <v>1</v>
      </c>
      <c r="M119" s="144">
        <v>72.172</v>
      </c>
      <c r="N119" s="55"/>
      <c r="O119" s="51"/>
    </row>
    <row r="120" spans="1:15" s="79" customFormat="1" ht="15" customHeight="1">
      <c r="A120" s="160"/>
      <c r="B120" s="161" t="s">
        <v>94</v>
      </c>
      <c r="C120" s="161"/>
      <c r="D120" s="161"/>
      <c r="E120" s="161"/>
      <c r="F120" s="161"/>
      <c r="G120" s="161"/>
      <c r="H120" s="161"/>
      <c r="I120" s="156">
        <v>6</v>
      </c>
      <c r="J120" s="156">
        <v>0</v>
      </c>
      <c r="K120" s="157"/>
      <c r="L120" s="158"/>
      <c r="M120" s="145">
        <f>M121</f>
        <v>1.146</v>
      </c>
      <c r="N120" s="159"/>
      <c r="O120" s="78"/>
    </row>
    <row r="121" spans="1:15" s="20" customFormat="1" ht="15.95" customHeight="1">
      <c r="A121" s="60"/>
      <c r="B121" s="83" t="s">
        <v>95</v>
      </c>
      <c r="C121" s="83"/>
      <c r="D121" s="83"/>
      <c r="E121" s="83"/>
      <c r="F121" s="83"/>
      <c r="G121" s="83"/>
      <c r="H121" s="83"/>
      <c r="I121" s="52">
        <v>6</v>
      </c>
      <c r="J121" s="52">
        <v>5</v>
      </c>
      <c r="K121" s="53"/>
      <c r="L121" s="54"/>
      <c r="M121" s="142">
        <f>M122</f>
        <v>1.146</v>
      </c>
      <c r="N121" s="55"/>
      <c r="O121" s="51"/>
    </row>
    <row r="122" spans="1:15" s="20" customFormat="1" ht="57" customHeight="1">
      <c r="A122" s="60"/>
      <c r="B122" s="44" t="s">
        <v>109</v>
      </c>
      <c r="C122" s="84"/>
      <c r="D122" s="84"/>
      <c r="E122" s="84"/>
      <c r="F122" s="84"/>
      <c r="G122" s="84"/>
      <c r="H122" s="84"/>
      <c r="I122" s="56">
        <v>6</v>
      </c>
      <c r="J122" s="56">
        <v>5</v>
      </c>
      <c r="K122" s="57">
        <v>1500184290</v>
      </c>
      <c r="L122" s="58">
        <v>100</v>
      </c>
      <c r="M122" s="143">
        <f>M123</f>
        <v>1.146</v>
      </c>
      <c r="N122" s="55"/>
      <c r="O122" s="51"/>
    </row>
    <row r="123" spans="1:15" s="20" customFormat="1" ht="21.75" customHeight="1">
      <c r="A123" s="60"/>
      <c r="B123" s="84" t="s">
        <v>97</v>
      </c>
      <c r="C123" s="84"/>
      <c r="D123" s="84"/>
      <c r="E123" s="84"/>
      <c r="F123" s="84"/>
      <c r="G123" s="84"/>
      <c r="H123" s="84"/>
      <c r="I123" s="56">
        <v>6</v>
      </c>
      <c r="J123" s="56">
        <v>5</v>
      </c>
      <c r="K123" s="57">
        <v>1500184290</v>
      </c>
      <c r="L123" s="58">
        <v>120</v>
      </c>
      <c r="M123" s="144">
        <v>1.146</v>
      </c>
      <c r="N123" s="55"/>
      <c r="O123" s="51"/>
    </row>
    <row r="124" spans="1:15" s="79" customFormat="1" ht="12.75" customHeight="1">
      <c r="A124" s="170" t="s">
        <v>35</v>
      </c>
      <c r="B124" s="170"/>
      <c r="C124" s="170"/>
      <c r="D124" s="170"/>
      <c r="E124" s="170"/>
      <c r="F124" s="170"/>
      <c r="G124" s="170"/>
      <c r="H124" s="171"/>
      <c r="I124" s="156">
        <v>7</v>
      </c>
      <c r="J124" s="156">
        <v>0</v>
      </c>
      <c r="K124" s="157" t="s">
        <v>9</v>
      </c>
      <c r="L124" s="158" t="s">
        <v>9</v>
      </c>
      <c r="M124" s="145">
        <f>M125</f>
        <v>448.31899999999996</v>
      </c>
      <c r="N124" s="159"/>
      <c r="O124" s="78"/>
    </row>
    <row r="125" spans="1:15" s="20" customFormat="1" ht="12.75" customHeight="1">
      <c r="A125" s="172" t="s">
        <v>34</v>
      </c>
      <c r="B125" s="172"/>
      <c r="C125" s="172"/>
      <c r="D125" s="172"/>
      <c r="E125" s="172"/>
      <c r="F125" s="172"/>
      <c r="G125" s="172"/>
      <c r="H125" s="173"/>
      <c r="I125" s="52">
        <v>7</v>
      </c>
      <c r="J125" s="52">
        <v>7</v>
      </c>
      <c r="K125" s="53" t="s">
        <v>9</v>
      </c>
      <c r="L125" s="54" t="s">
        <v>9</v>
      </c>
      <c r="M125" s="142">
        <f>SUM(M129+M139)</f>
        <v>448.31899999999996</v>
      </c>
      <c r="N125" s="55"/>
      <c r="O125" s="51"/>
    </row>
    <row r="126" spans="1:15" s="20" customFormat="1" ht="24.95" customHeight="1">
      <c r="A126" s="178" t="s">
        <v>89</v>
      </c>
      <c r="B126" s="178"/>
      <c r="C126" s="178"/>
      <c r="D126" s="178"/>
      <c r="E126" s="178"/>
      <c r="F126" s="178"/>
      <c r="G126" s="178"/>
      <c r="H126" s="179"/>
      <c r="I126" s="63">
        <v>7</v>
      </c>
      <c r="J126" s="63">
        <v>7</v>
      </c>
      <c r="K126" s="57">
        <v>3200099990</v>
      </c>
      <c r="L126" s="65" t="s">
        <v>9</v>
      </c>
      <c r="M126" s="146">
        <f>M127</f>
        <v>0</v>
      </c>
      <c r="N126" s="55"/>
      <c r="O126" s="51"/>
    </row>
    <row r="127" spans="1:15" s="20" customFormat="1" ht="21.75" customHeight="1">
      <c r="A127" s="174" t="s">
        <v>4</v>
      </c>
      <c r="B127" s="174"/>
      <c r="C127" s="174"/>
      <c r="D127" s="174"/>
      <c r="E127" s="174"/>
      <c r="F127" s="174"/>
      <c r="G127" s="174"/>
      <c r="H127" s="175"/>
      <c r="I127" s="56">
        <v>7</v>
      </c>
      <c r="J127" s="56">
        <v>7</v>
      </c>
      <c r="K127" s="57">
        <v>3200099990</v>
      </c>
      <c r="L127" s="58" t="s">
        <v>3</v>
      </c>
      <c r="M127" s="143">
        <f>M128</f>
        <v>0</v>
      </c>
      <c r="N127" s="55"/>
      <c r="O127" s="51"/>
    </row>
    <row r="128" spans="1:15" s="20" customFormat="1" ht="21.75" customHeight="1">
      <c r="A128" s="174" t="s">
        <v>2</v>
      </c>
      <c r="B128" s="174"/>
      <c r="C128" s="174"/>
      <c r="D128" s="174"/>
      <c r="E128" s="174"/>
      <c r="F128" s="174"/>
      <c r="G128" s="174"/>
      <c r="H128" s="175"/>
      <c r="I128" s="56">
        <v>7</v>
      </c>
      <c r="J128" s="56">
        <v>7</v>
      </c>
      <c r="K128" s="57">
        <v>3200099990</v>
      </c>
      <c r="L128" s="58" t="s">
        <v>1</v>
      </c>
      <c r="M128" s="143">
        <v>0</v>
      </c>
      <c r="N128" s="55"/>
      <c r="O128" s="51"/>
    </row>
    <row r="129" spans="1:15" s="79" customFormat="1" ht="21.75" customHeight="1">
      <c r="A129" s="85"/>
      <c r="B129" s="44" t="s">
        <v>111</v>
      </c>
      <c r="C129" s="85"/>
      <c r="D129" s="85"/>
      <c r="E129" s="85"/>
      <c r="F129" s="85"/>
      <c r="G129" s="85"/>
      <c r="H129" s="86"/>
      <c r="I129" s="72">
        <v>7</v>
      </c>
      <c r="J129" s="72">
        <v>7</v>
      </c>
      <c r="K129" s="87">
        <v>3200000000</v>
      </c>
      <c r="L129" s="74">
        <v>0</v>
      </c>
      <c r="M129" s="145">
        <f>SUM(M134+M130)</f>
        <v>395.866</v>
      </c>
      <c r="N129" s="77"/>
      <c r="O129" s="78"/>
    </row>
    <row r="130" spans="1:15" s="20" customFormat="1" ht="21.75" customHeight="1">
      <c r="A130" s="59"/>
      <c r="B130" s="88" t="s">
        <v>112</v>
      </c>
      <c r="C130" s="59"/>
      <c r="D130" s="59"/>
      <c r="E130" s="59"/>
      <c r="F130" s="59"/>
      <c r="G130" s="59"/>
      <c r="H130" s="60"/>
      <c r="I130" s="89">
        <v>7</v>
      </c>
      <c r="J130" s="89">
        <v>7</v>
      </c>
      <c r="K130" s="90">
        <v>3210000000</v>
      </c>
      <c r="L130" s="91">
        <v>0</v>
      </c>
      <c r="M130" s="143">
        <f>M131</f>
        <v>44</v>
      </c>
      <c r="N130" s="55"/>
      <c r="O130" s="51"/>
    </row>
    <row r="131" spans="1:15" s="20" customFormat="1" ht="21.75" customHeight="1">
      <c r="A131" s="59"/>
      <c r="B131" s="59" t="s">
        <v>4</v>
      </c>
      <c r="C131" s="59"/>
      <c r="D131" s="59"/>
      <c r="E131" s="59"/>
      <c r="F131" s="59"/>
      <c r="G131" s="59"/>
      <c r="H131" s="60"/>
      <c r="I131" s="56">
        <v>7</v>
      </c>
      <c r="J131" s="56">
        <v>7</v>
      </c>
      <c r="K131" s="90">
        <v>3210220826</v>
      </c>
      <c r="L131" s="58">
        <v>200</v>
      </c>
      <c r="M131" s="143">
        <f>M132</f>
        <v>44</v>
      </c>
      <c r="N131" s="55"/>
      <c r="O131" s="51"/>
    </row>
    <row r="132" spans="1:15" s="20" customFormat="1" ht="21.75" customHeight="1">
      <c r="A132" s="59"/>
      <c r="B132" s="59" t="s">
        <v>113</v>
      </c>
      <c r="C132" s="59"/>
      <c r="D132" s="59"/>
      <c r="E132" s="59"/>
      <c r="F132" s="59"/>
      <c r="G132" s="59"/>
      <c r="H132" s="60"/>
      <c r="I132" s="56">
        <v>7</v>
      </c>
      <c r="J132" s="56">
        <v>7</v>
      </c>
      <c r="K132" s="90">
        <v>3210220826</v>
      </c>
      <c r="L132" s="58">
        <v>240</v>
      </c>
      <c r="M132" s="144">
        <v>44</v>
      </c>
      <c r="N132" s="55"/>
      <c r="O132" s="51"/>
    </row>
    <row r="133" spans="1:15" s="20" customFormat="1" ht="21.75" customHeight="1">
      <c r="A133" s="59"/>
      <c r="B133" s="67" t="s">
        <v>114</v>
      </c>
      <c r="C133" s="59"/>
      <c r="D133" s="59"/>
      <c r="E133" s="59"/>
      <c r="F133" s="59"/>
      <c r="G133" s="59"/>
      <c r="H133" s="60"/>
      <c r="I133" s="89">
        <v>7</v>
      </c>
      <c r="J133" s="89">
        <v>7</v>
      </c>
      <c r="K133" s="90">
        <v>3220000000</v>
      </c>
      <c r="L133" s="91">
        <v>0</v>
      </c>
      <c r="M133" s="143">
        <f>M134</f>
        <v>351.866</v>
      </c>
      <c r="N133" s="55"/>
      <c r="O133" s="51"/>
    </row>
    <row r="134" spans="1:15" s="20" customFormat="1" ht="30.95" customHeight="1">
      <c r="A134" s="59"/>
      <c r="B134" s="59" t="s">
        <v>115</v>
      </c>
      <c r="C134" s="59"/>
      <c r="D134" s="59"/>
      <c r="E134" s="59"/>
      <c r="F134" s="59"/>
      <c r="G134" s="59"/>
      <c r="H134" s="60"/>
      <c r="I134" s="89">
        <v>7</v>
      </c>
      <c r="J134" s="89">
        <v>7</v>
      </c>
      <c r="K134" s="90">
        <v>3220120825</v>
      </c>
      <c r="L134" s="91">
        <v>0</v>
      </c>
      <c r="M134" s="143">
        <f>SUM(M135+M137)</f>
        <v>351.866</v>
      </c>
      <c r="N134" s="55"/>
      <c r="O134" s="51"/>
    </row>
    <row r="135" spans="1:15" s="20" customFormat="1" ht="45.6" customHeight="1">
      <c r="A135" s="59"/>
      <c r="B135" s="59" t="s">
        <v>8</v>
      </c>
      <c r="C135" s="59"/>
      <c r="D135" s="59"/>
      <c r="E135" s="59"/>
      <c r="F135" s="59"/>
      <c r="G135" s="59"/>
      <c r="H135" s="60"/>
      <c r="I135" s="89">
        <v>7</v>
      </c>
      <c r="J135" s="89">
        <v>7</v>
      </c>
      <c r="K135" s="90">
        <v>3220120825</v>
      </c>
      <c r="L135" s="91">
        <v>100</v>
      </c>
      <c r="M135" s="143">
        <f>M136</f>
        <v>274.618</v>
      </c>
      <c r="N135" s="55"/>
      <c r="O135" s="51"/>
    </row>
    <row r="136" spans="1:15" s="20" customFormat="1" ht="21.75" customHeight="1">
      <c r="A136" s="59"/>
      <c r="B136" s="59" t="s">
        <v>6</v>
      </c>
      <c r="C136" s="59"/>
      <c r="D136" s="59"/>
      <c r="E136" s="59"/>
      <c r="F136" s="59"/>
      <c r="G136" s="59"/>
      <c r="H136" s="60"/>
      <c r="I136" s="89">
        <v>7</v>
      </c>
      <c r="J136" s="89">
        <v>7</v>
      </c>
      <c r="K136" s="90">
        <v>3220120825</v>
      </c>
      <c r="L136" s="91">
        <v>110</v>
      </c>
      <c r="M136" s="144">
        <v>274.618</v>
      </c>
      <c r="N136" s="55"/>
      <c r="O136" s="51"/>
    </row>
    <row r="137" spans="1:15" s="20" customFormat="1" ht="21.75" customHeight="1">
      <c r="A137" s="59"/>
      <c r="B137" s="59" t="s">
        <v>4</v>
      </c>
      <c r="C137" s="59"/>
      <c r="D137" s="59"/>
      <c r="E137" s="59"/>
      <c r="F137" s="59"/>
      <c r="G137" s="59"/>
      <c r="H137" s="60"/>
      <c r="I137" s="89">
        <v>7</v>
      </c>
      <c r="J137" s="89">
        <v>7</v>
      </c>
      <c r="K137" s="90">
        <v>3220120825</v>
      </c>
      <c r="L137" s="58">
        <v>200</v>
      </c>
      <c r="M137" s="143">
        <f>M138</f>
        <v>77.248</v>
      </c>
      <c r="N137" s="55"/>
      <c r="O137" s="51"/>
    </row>
    <row r="138" spans="1:15" s="20" customFormat="1" ht="21.75" customHeight="1">
      <c r="A138" s="59"/>
      <c r="B138" s="92" t="s">
        <v>2</v>
      </c>
      <c r="C138" s="92"/>
      <c r="D138" s="92"/>
      <c r="E138" s="92"/>
      <c r="F138" s="92"/>
      <c r="G138" s="92"/>
      <c r="H138" s="93"/>
      <c r="I138" s="94">
        <v>7</v>
      </c>
      <c r="J138" s="94">
        <v>7</v>
      </c>
      <c r="K138" s="95">
        <v>3220120825</v>
      </c>
      <c r="L138" s="96">
        <v>240</v>
      </c>
      <c r="M138" s="148">
        <v>77.248</v>
      </c>
      <c r="N138" s="55"/>
      <c r="O138" s="51"/>
    </row>
    <row r="139" spans="1:15" s="104" customFormat="1" ht="18" customHeight="1">
      <c r="A139" s="97"/>
      <c r="B139" s="70" t="s">
        <v>17</v>
      </c>
      <c r="C139" s="98"/>
      <c r="D139" s="98"/>
      <c r="E139" s="98"/>
      <c r="F139" s="98"/>
      <c r="G139" s="98"/>
      <c r="H139" s="98"/>
      <c r="I139" s="99">
        <v>7</v>
      </c>
      <c r="J139" s="99">
        <v>7</v>
      </c>
      <c r="K139" s="100">
        <v>7000099990</v>
      </c>
      <c r="L139" s="101">
        <v>0</v>
      </c>
      <c r="M139" s="149">
        <f>SUM(M140+M142)</f>
        <v>52.453</v>
      </c>
      <c r="N139" s="102"/>
      <c r="O139" s="103"/>
    </row>
    <row r="140" spans="1:15" s="20" customFormat="1" ht="41.45" customHeight="1">
      <c r="A140" s="60"/>
      <c r="B140" s="105" t="s">
        <v>8</v>
      </c>
      <c r="C140" s="106"/>
      <c r="D140" s="106"/>
      <c r="E140" s="106"/>
      <c r="F140" s="106"/>
      <c r="G140" s="106"/>
      <c r="H140" s="106"/>
      <c r="I140" s="94">
        <v>7</v>
      </c>
      <c r="J140" s="94">
        <v>7</v>
      </c>
      <c r="K140" s="107">
        <v>7000099990</v>
      </c>
      <c r="L140" s="108">
        <v>100</v>
      </c>
      <c r="M140" s="150">
        <f>M141</f>
        <v>48.82</v>
      </c>
      <c r="N140" s="55"/>
      <c r="O140" s="51"/>
    </row>
    <row r="141" spans="1:15" s="20" customFormat="1" ht="21.75" customHeight="1">
      <c r="A141" s="60"/>
      <c r="B141" s="59" t="s">
        <v>6</v>
      </c>
      <c r="C141" s="106"/>
      <c r="D141" s="106"/>
      <c r="E141" s="106"/>
      <c r="F141" s="106"/>
      <c r="G141" s="106"/>
      <c r="H141" s="106"/>
      <c r="I141" s="94">
        <v>7</v>
      </c>
      <c r="J141" s="94">
        <v>7</v>
      </c>
      <c r="K141" s="107">
        <v>7000099990</v>
      </c>
      <c r="L141" s="108">
        <v>110</v>
      </c>
      <c r="M141" s="144">
        <v>48.82</v>
      </c>
      <c r="N141" s="55"/>
      <c r="O141" s="51"/>
    </row>
    <row r="142" spans="1:15" s="20" customFormat="1" ht="21.75" customHeight="1">
      <c r="A142" s="60"/>
      <c r="B142" s="59" t="s">
        <v>4</v>
      </c>
      <c r="C142" s="106"/>
      <c r="D142" s="106"/>
      <c r="E142" s="106"/>
      <c r="F142" s="106"/>
      <c r="G142" s="106"/>
      <c r="H142" s="106"/>
      <c r="I142" s="94">
        <v>7</v>
      </c>
      <c r="J142" s="94">
        <v>7</v>
      </c>
      <c r="K142" s="107">
        <v>7000099990</v>
      </c>
      <c r="L142" s="108">
        <v>200</v>
      </c>
      <c r="M142" s="150">
        <f>M143</f>
        <v>3.633</v>
      </c>
      <c r="N142" s="55"/>
      <c r="O142" s="51"/>
    </row>
    <row r="143" spans="1:15" s="20" customFormat="1" ht="21.75" customHeight="1">
      <c r="A143" s="60"/>
      <c r="B143" s="92" t="s">
        <v>2</v>
      </c>
      <c r="C143" s="106"/>
      <c r="D143" s="106"/>
      <c r="E143" s="106"/>
      <c r="F143" s="106"/>
      <c r="G143" s="106"/>
      <c r="H143" s="106"/>
      <c r="I143" s="94">
        <v>7</v>
      </c>
      <c r="J143" s="94">
        <v>7</v>
      </c>
      <c r="K143" s="107">
        <v>7000099990</v>
      </c>
      <c r="L143" s="108">
        <v>240</v>
      </c>
      <c r="M143" s="144">
        <v>3.633</v>
      </c>
      <c r="N143" s="55"/>
      <c r="O143" s="51"/>
    </row>
    <row r="144" spans="1:15" s="42" customFormat="1" ht="12.75" customHeight="1">
      <c r="A144" s="170" t="s">
        <v>33</v>
      </c>
      <c r="B144" s="170"/>
      <c r="C144" s="170"/>
      <c r="D144" s="170"/>
      <c r="E144" s="170"/>
      <c r="F144" s="170"/>
      <c r="G144" s="170"/>
      <c r="H144" s="171"/>
      <c r="I144" s="156">
        <v>8</v>
      </c>
      <c r="J144" s="156">
        <v>0</v>
      </c>
      <c r="K144" s="157" t="s">
        <v>9</v>
      </c>
      <c r="L144" s="158" t="s">
        <v>9</v>
      </c>
      <c r="M144" s="145">
        <f>M145</f>
        <v>7509.353000000001</v>
      </c>
      <c r="N144" s="162"/>
      <c r="O144" s="41"/>
    </row>
    <row r="145" spans="1:15" s="20" customFormat="1" ht="12.75" customHeight="1">
      <c r="A145" s="172" t="s">
        <v>32</v>
      </c>
      <c r="B145" s="172"/>
      <c r="C145" s="172"/>
      <c r="D145" s="172"/>
      <c r="E145" s="172"/>
      <c r="F145" s="172"/>
      <c r="G145" s="172"/>
      <c r="H145" s="173"/>
      <c r="I145" s="52">
        <v>8</v>
      </c>
      <c r="J145" s="52">
        <v>1</v>
      </c>
      <c r="K145" s="53" t="s">
        <v>9</v>
      </c>
      <c r="L145" s="54" t="s">
        <v>9</v>
      </c>
      <c r="M145" s="142">
        <f>SUM(M146+M154+M157+M160+M163)</f>
        <v>7509.353000000001</v>
      </c>
      <c r="N145" s="55"/>
      <c r="O145" s="51"/>
    </row>
    <row r="146" spans="1:17" s="79" customFormat="1" ht="39.75" customHeight="1">
      <c r="A146" s="178" t="s">
        <v>90</v>
      </c>
      <c r="B146" s="178"/>
      <c r="C146" s="178"/>
      <c r="D146" s="178"/>
      <c r="E146" s="178"/>
      <c r="F146" s="178"/>
      <c r="G146" s="178"/>
      <c r="H146" s="179"/>
      <c r="I146" s="63">
        <v>8</v>
      </c>
      <c r="J146" s="63">
        <v>1</v>
      </c>
      <c r="K146" s="64">
        <v>510000590</v>
      </c>
      <c r="L146" s="65" t="s">
        <v>9</v>
      </c>
      <c r="M146" s="146">
        <f>SUM(M147+M149+M151)</f>
        <v>4999.8150000000005</v>
      </c>
      <c r="N146" s="77"/>
      <c r="O146" s="78"/>
      <c r="Q146" s="109"/>
    </row>
    <row r="147" spans="1:15" s="79" customFormat="1" ht="58.5" customHeight="1">
      <c r="A147" s="176" t="s">
        <v>8</v>
      </c>
      <c r="B147" s="176"/>
      <c r="C147" s="176"/>
      <c r="D147" s="176"/>
      <c r="E147" s="176"/>
      <c r="F147" s="176"/>
      <c r="G147" s="176"/>
      <c r="H147" s="177"/>
      <c r="I147" s="63">
        <v>8</v>
      </c>
      <c r="J147" s="63">
        <v>1</v>
      </c>
      <c r="K147" s="64">
        <v>510000590</v>
      </c>
      <c r="L147" s="65" t="s">
        <v>7</v>
      </c>
      <c r="M147" s="146">
        <f>M148</f>
        <v>2724.589</v>
      </c>
      <c r="N147" s="77"/>
      <c r="O147" s="78"/>
    </row>
    <row r="148" spans="1:15" s="20" customFormat="1" ht="12.75" customHeight="1">
      <c r="A148" s="174" t="s">
        <v>6</v>
      </c>
      <c r="B148" s="174"/>
      <c r="C148" s="174"/>
      <c r="D148" s="174"/>
      <c r="E148" s="174"/>
      <c r="F148" s="174"/>
      <c r="G148" s="174"/>
      <c r="H148" s="175"/>
      <c r="I148" s="56">
        <v>8</v>
      </c>
      <c r="J148" s="56">
        <v>1</v>
      </c>
      <c r="K148" s="64">
        <v>510000590</v>
      </c>
      <c r="L148" s="58" t="s">
        <v>5</v>
      </c>
      <c r="M148" s="144">
        <v>2724.589</v>
      </c>
      <c r="N148" s="55"/>
      <c r="O148" s="51"/>
    </row>
    <row r="149" spans="1:15" s="79" customFormat="1" ht="21.75" customHeight="1">
      <c r="A149" s="176" t="s">
        <v>4</v>
      </c>
      <c r="B149" s="176"/>
      <c r="C149" s="176"/>
      <c r="D149" s="176"/>
      <c r="E149" s="176"/>
      <c r="F149" s="176"/>
      <c r="G149" s="176"/>
      <c r="H149" s="177"/>
      <c r="I149" s="63">
        <v>8</v>
      </c>
      <c r="J149" s="63">
        <v>1</v>
      </c>
      <c r="K149" s="64">
        <v>510000590</v>
      </c>
      <c r="L149" s="65" t="s">
        <v>3</v>
      </c>
      <c r="M149" s="146">
        <f>M150</f>
        <v>2017.958</v>
      </c>
      <c r="N149" s="77"/>
      <c r="O149" s="78"/>
    </row>
    <row r="150" spans="1:15" s="79" customFormat="1" ht="21.75" customHeight="1">
      <c r="A150" s="176" t="s">
        <v>2</v>
      </c>
      <c r="B150" s="176"/>
      <c r="C150" s="176"/>
      <c r="D150" s="176"/>
      <c r="E150" s="176"/>
      <c r="F150" s="176"/>
      <c r="G150" s="176"/>
      <c r="H150" s="177"/>
      <c r="I150" s="63">
        <v>8</v>
      </c>
      <c r="J150" s="63">
        <v>1</v>
      </c>
      <c r="K150" s="64">
        <v>510000590</v>
      </c>
      <c r="L150" s="65" t="s">
        <v>1</v>
      </c>
      <c r="M150" s="144">
        <v>2017.958</v>
      </c>
      <c r="N150" s="77"/>
      <c r="O150" s="78"/>
    </row>
    <row r="151" spans="1:15" s="79" customFormat="1" ht="12.75" customHeight="1">
      <c r="A151" s="176" t="s">
        <v>31</v>
      </c>
      <c r="B151" s="176"/>
      <c r="C151" s="176"/>
      <c r="D151" s="176"/>
      <c r="E151" s="176"/>
      <c r="F151" s="176"/>
      <c r="G151" s="176"/>
      <c r="H151" s="177"/>
      <c r="I151" s="63">
        <v>8</v>
      </c>
      <c r="J151" s="63">
        <v>1</v>
      </c>
      <c r="K151" s="64">
        <v>510000590</v>
      </c>
      <c r="L151" s="65" t="s">
        <v>30</v>
      </c>
      <c r="M151" s="146">
        <f>SUM(M152+M153)</f>
        <v>257.268</v>
      </c>
      <c r="N151" s="77"/>
      <c r="O151" s="78"/>
    </row>
    <row r="152" spans="1:15" s="79" customFormat="1" ht="12.75" customHeight="1">
      <c r="A152" s="85"/>
      <c r="B152" s="105" t="s">
        <v>118</v>
      </c>
      <c r="C152" s="85"/>
      <c r="D152" s="85"/>
      <c r="E152" s="85"/>
      <c r="F152" s="85"/>
      <c r="G152" s="85"/>
      <c r="H152" s="86"/>
      <c r="I152" s="63">
        <v>8</v>
      </c>
      <c r="J152" s="63">
        <v>1</v>
      </c>
      <c r="K152" s="64">
        <v>510000590</v>
      </c>
      <c r="L152" s="65">
        <v>830</v>
      </c>
      <c r="M152" s="144">
        <v>3.626</v>
      </c>
      <c r="N152" s="77"/>
      <c r="O152" s="78"/>
    </row>
    <row r="153" spans="1:15" s="20" customFormat="1" ht="12.75" customHeight="1">
      <c r="A153" s="174" t="s">
        <v>29</v>
      </c>
      <c r="B153" s="174"/>
      <c r="C153" s="174"/>
      <c r="D153" s="174"/>
      <c r="E153" s="174"/>
      <c r="F153" s="174"/>
      <c r="G153" s="174"/>
      <c r="H153" s="175"/>
      <c r="I153" s="56">
        <v>8</v>
      </c>
      <c r="J153" s="56">
        <v>1</v>
      </c>
      <c r="K153" s="64">
        <v>510000590</v>
      </c>
      <c r="L153" s="58" t="s">
        <v>28</v>
      </c>
      <c r="M153" s="144">
        <v>253.642</v>
      </c>
      <c r="N153" s="55"/>
      <c r="O153" s="51"/>
    </row>
    <row r="154" spans="1:15" s="79" customFormat="1" ht="48.6" customHeight="1">
      <c r="A154" s="176" t="s">
        <v>110</v>
      </c>
      <c r="B154" s="176"/>
      <c r="C154" s="176"/>
      <c r="D154" s="176"/>
      <c r="E154" s="176"/>
      <c r="F154" s="176"/>
      <c r="G154" s="176"/>
      <c r="H154" s="177"/>
      <c r="I154" s="63">
        <v>8</v>
      </c>
      <c r="J154" s="63">
        <v>1</v>
      </c>
      <c r="K154" s="64">
        <v>7000000601</v>
      </c>
      <c r="L154" s="65">
        <v>0</v>
      </c>
      <c r="M154" s="146">
        <f>M155</f>
        <v>1347.75</v>
      </c>
      <c r="N154" s="77"/>
      <c r="O154" s="78"/>
    </row>
    <row r="155" spans="1:15" s="79" customFormat="1" ht="47.45" customHeight="1">
      <c r="A155" s="176" t="s">
        <v>8</v>
      </c>
      <c r="B155" s="176"/>
      <c r="C155" s="176"/>
      <c r="D155" s="176"/>
      <c r="E155" s="176"/>
      <c r="F155" s="176"/>
      <c r="G155" s="176"/>
      <c r="H155" s="177"/>
      <c r="I155" s="63">
        <v>8</v>
      </c>
      <c r="J155" s="63">
        <v>1</v>
      </c>
      <c r="K155" s="64">
        <v>7000000601</v>
      </c>
      <c r="L155" s="65" t="s">
        <v>7</v>
      </c>
      <c r="M155" s="146">
        <f>M156</f>
        <v>1347.75</v>
      </c>
      <c r="N155" s="77"/>
      <c r="O155" s="78"/>
    </row>
    <row r="156" spans="1:15" s="79" customFormat="1" ht="12.75" customHeight="1">
      <c r="A156" s="176" t="s">
        <v>6</v>
      </c>
      <c r="B156" s="185"/>
      <c r="C156" s="185"/>
      <c r="D156" s="185"/>
      <c r="E156" s="185"/>
      <c r="F156" s="185"/>
      <c r="G156" s="185"/>
      <c r="H156" s="186"/>
      <c r="I156" s="110">
        <v>8</v>
      </c>
      <c r="J156" s="110">
        <v>1</v>
      </c>
      <c r="K156" s="111">
        <v>7000000601</v>
      </c>
      <c r="L156" s="112" t="s">
        <v>5</v>
      </c>
      <c r="M156" s="148">
        <v>1347.75</v>
      </c>
      <c r="N156" s="77"/>
      <c r="O156" s="78"/>
    </row>
    <row r="157" spans="1:15" s="79" customFormat="1" ht="12.75" customHeight="1">
      <c r="A157" s="85"/>
      <c r="B157" s="113" t="s">
        <v>101</v>
      </c>
      <c r="C157" s="114"/>
      <c r="D157" s="114"/>
      <c r="E157" s="114"/>
      <c r="F157" s="114"/>
      <c r="G157" s="114"/>
      <c r="H157" s="114"/>
      <c r="I157" s="110">
        <v>8</v>
      </c>
      <c r="J157" s="110">
        <v>1</v>
      </c>
      <c r="K157" s="111">
        <v>7000000602</v>
      </c>
      <c r="L157" s="115">
        <v>0</v>
      </c>
      <c r="M157" s="151">
        <f>M158</f>
        <v>154.671</v>
      </c>
      <c r="N157" s="77"/>
      <c r="O157" s="78"/>
    </row>
    <row r="158" spans="1:15" s="79" customFormat="1" ht="51" customHeight="1">
      <c r="A158" s="85"/>
      <c r="B158" s="113" t="s">
        <v>8</v>
      </c>
      <c r="C158" s="114"/>
      <c r="D158" s="114"/>
      <c r="E158" s="114"/>
      <c r="F158" s="114"/>
      <c r="G158" s="114"/>
      <c r="H158" s="114"/>
      <c r="I158" s="110">
        <v>8</v>
      </c>
      <c r="J158" s="110">
        <v>1</v>
      </c>
      <c r="K158" s="111">
        <v>7000000602</v>
      </c>
      <c r="L158" s="115">
        <v>100</v>
      </c>
      <c r="M158" s="150">
        <f>M159</f>
        <v>154.671</v>
      </c>
      <c r="N158" s="77"/>
      <c r="O158" s="78"/>
    </row>
    <row r="159" spans="1:15" s="79" customFormat="1" ht="12.75" customHeight="1">
      <c r="A159" s="85"/>
      <c r="B159" s="116" t="s">
        <v>119</v>
      </c>
      <c r="C159" s="117"/>
      <c r="D159" s="117"/>
      <c r="E159" s="117"/>
      <c r="F159" s="117"/>
      <c r="G159" s="117"/>
      <c r="H159" s="117"/>
      <c r="I159" s="110">
        <v>8</v>
      </c>
      <c r="J159" s="110">
        <v>1</v>
      </c>
      <c r="K159" s="111">
        <v>7000000602</v>
      </c>
      <c r="L159" s="118">
        <v>110</v>
      </c>
      <c r="M159" s="152">
        <v>154.671</v>
      </c>
      <c r="N159" s="77"/>
      <c r="O159" s="78"/>
    </row>
    <row r="160" spans="1:15" s="79" customFormat="1" ht="38.1" customHeight="1">
      <c r="A160" s="85"/>
      <c r="B160" s="119" t="s">
        <v>120</v>
      </c>
      <c r="C160" s="114"/>
      <c r="D160" s="114"/>
      <c r="E160" s="114"/>
      <c r="F160" s="114"/>
      <c r="G160" s="114"/>
      <c r="H160" s="114"/>
      <c r="I160" s="110">
        <v>8</v>
      </c>
      <c r="J160" s="110">
        <v>1</v>
      </c>
      <c r="K160" s="120">
        <v>7000081030</v>
      </c>
      <c r="L160" s="115">
        <v>0</v>
      </c>
      <c r="M160" s="151">
        <f>M161</f>
        <v>0</v>
      </c>
      <c r="N160" s="77"/>
      <c r="O160" s="78"/>
    </row>
    <row r="161" spans="1:15" s="79" customFormat="1" ht="48.6" customHeight="1">
      <c r="A161" s="85"/>
      <c r="B161" s="119" t="s">
        <v>8</v>
      </c>
      <c r="C161" s="114"/>
      <c r="D161" s="114"/>
      <c r="E161" s="114"/>
      <c r="F161" s="114"/>
      <c r="G161" s="114"/>
      <c r="H161" s="114"/>
      <c r="I161" s="110">
        <v>8</v>
      </c>
      <c r="J161" s="110">
        <v>1</v>
      </c>
      <c r="K161" s="120">
        <v>7000081030</v>
      </c>
      <c r="L161" s="115">
        <v>100</v>
      </c>
      <c r="M161" s="151">
        <f>M162</f>
        <v>0</v>
      </c>
      <c r="N161" s="77"/>
      <c r="O161" s="78"/>
    </row>
    <row r="162" spans="1:15" s="79" customFormat="1" ht="14.45" customHeight="1">
      <c r="A162" s="85"/>
      <c r="B162" s="119" t="s">
        <v>119</v>
      </c>
      <c r="C162" s="114"/>
      <c r="D162" s="114"/>
      <c r="E162" s="114"/>
      <c r="F162" s="114"/>
      <c r="G162" s="114"/>
      <c r="H162" s="114"/>
      <c r="I162" s="110">
        <v>8</v>
      </c>
      <c r="J162" s="110">
        <v>1</v>
      </c>
      <c r="K162" s="120">
        <v>7000081030</v>
      </c>
      <c r="L162" s="115">
        <v>110</v>
      </c>
      <c r="M162" s="153">
        <v>0</v>
      </c>
      <c r="N162" s="77"/>
      <c r="O162" s="78"/>
    </row>
    <row r="163" spans="1:15" s="79" customFormat="1" ht="40.5" customHeight="1">
      <c r="A163" s="176" t="s">
        <v>27</v>
      </c>
      <c r="B163" s="176"/>
      <c r="C163" s="176"/>
      <c r="D163" s="176"/>
      <c r="E163" s="176"/>
      <c r="F163" s="176"/>
      <c r="G163" s="176"/>
      <c r="H163" s="177"/>
      <c r="I163" s="63">
        <v>8</v>
      </c>
      <c r="J163" s="63">
        <v>1</v>
      </c>
      <c r="K163" s="64" t="s">
        <v>23</v>
      </c>
      <c r="L163" s="65" t="s">
        <v>9</v>
      </c>
      <c r="M163" s="146">
        <f>M164</f>
        <v>1007.117</v>
      </c>
      <c r="N163" s="77"/>
      <c r="O163" s="78"/>
    </row>
    <row r="164" spans="1:15" s="79" customFormat="1" ht="12.75" customHeight="1">
      <c r="A164" s="176" t="s">
        <v>26</v>
      </c>
      <c r="B164" s="176"/>
      <c r="C164" s="176"/>
      <c r="D164" s="176"/>
      <c r="E164" s="176"/>
      <c r="F164" s="176"/>
      <c r="G164" s="176"/>
      <c r="H164" s="177"/>
      <c r="I164" s="63">
        <v>8</v>
      </c>
      <c r="J164" s="63">
        <v>1</v>
      </c>
      <c r="K164" s="64" t="s">
        <v>23</v>
      </c>
      <c r="L164" s="65" t="s">
        <v>25</v>
      </c>
      <c r="M164" s="146">
        <f>M165</f>
        <v>1007.117</v>
      </c>
      <c r="N164" s="77"/>
      <c r="O164" s="78"/>
    </row>
    <row r="165" spans="1:15" s="79" customFormat="1" ht="12.75" customHeight="1">
      <c r="A165" s="176" t="s">
        <v>24</v>
      </c>
      <c r="B165" s="176"/>
      <c r="C165" s="176"/>
      <c r="D165" s="176"/>
      <c r="E165" s="176"/>
      <c r="F165" s="176"/>
      <c r="G165" s="176"/>
      <c r="H165" s="177"/>
      <c r="I165" s="63">
        <v>8</v>
      </c>
      <c r="J165" s="63">
        <v>1</v>
      </c>
      <c r="K165" s="64" t="s">
        <v>23</v>
      </c>
      <c r="L165" s="65" t="s">
        <v>22</v>
      </c>
      <c r="M165" s="144">
        <v>1007.117</v>
      </c>
      <c r="N165" s="77"/>
      <c r="O165" s="78"/>
    </row>
    <row r="166" spans="1:15" s="79" customFormat="1" ht="12.75" customHeight="1">
      <c r="A166" s="170" t="s">
        <v>21</v>
      </c>
      <c r="B166" s="170"/>
      <c r="C166" s="170"/>
      <c r="D166" s="170"/>
      <c r="E166" s="170"/>
      <c r="F166" s="170"/>
      <c r="G166" s="170"/>
      <c r="H166" s="171"/>
      <c r="I166" s="163">
        <v>10</v>
      </c>
      <c r="J166" s="156">
        <v>0</v>
      </c>
      <c r="K166" s="157" t="s">
        <v>9</v>
      </c>
      <c r="L166" s="158" t="s">
        <v>9</v>
      </c>
      <c r="M166" s="145">
        <f>M167</f>
        <v>92.333</v>
      </c>
      <c r="N166" s="159"/>
      <c r="O166" s="78"/>
    </row>
    <row r="167" spans="1:15" s="20" customFormat="1" ht="12.75" customHeight="1">
      <c r="A167" s="172" t="s">
        <v>20</v>
      </c>
      <c r="B167" s="172"/>
      <c r="C167" s="172"/>
      <c r="D167" s="172"/>
      <c r="E167" s="172"/>
      <c r="F167" s="172"/>
      <c r="G167" s="172"/>
      <c r="H167" s="173"/>
      <c r="I167" s="52">
        <v>10</v>
      </c>
      <c r="J167" s="52">
        <v>1</v>
      </c>
      <c r="K167" s="53" t="s">
        <v>9</v>
      </c>
      <c r="L167" s="54" t="s">
        <v>9</v>
      </c>
      <c r="M167" s="142">
        <f>M168</f>
        <v>92.333</v>
      </c>
      <c r="N167" s="55"/>
      <c r="O167" s="51"/>
    </row>
    <row r="168" spans="1:15" s="20" customFormat="1" ht="12.75" customHeight="1">
      <c r="A168" s="174" t="s">
        <v>19</v>
      </c>
      <c r="B168" s="174"/>
      <c r="C168" s="174"/>
      <c r="D168" s="174"/>
      <c r="E168" s="174"/>
      <c r="F168" s="174"/>
      <c r="G168" s="174"/>
      <c r="H168" s="175"/>
      <c r="I168" s="56">
        <v>10</v>
      </c>
      <c r="J168" s="56">
        <v>1</v>
      </c>
      <c r="K168" s="57" t="s">
        <v>18</v>
      </c>
      <c r="L168" s="58" t="s">
        <v>9</v>
      </c>
      <c r="M168" s="143">
        <f>M169</f>
        <v>92.333</v>
      </c>
      <c r="N168" s="55"/>
      <c r="O168" s="51"/>
    </row>
    <row r="169" spans="1:15" s="20" customFormat="1" ht="12.75" customHeight="1">
      <c r="A169" s="174" t="s">
        <v>17</v>
      </c>
      <c r="B169" s="174"/>
      <c r="C169" s="174"/>
      <c r="D169" s="174"/>
      <c r="E169" s="174"/>
      <c r="F169" s="174"/>
      <c r="G169" s="174"/>
      <c r="H169" s="175"/>
      <c r="I169" s="56">
        <v>10</v>
      </c>
      <c r="J169" s="56">
        <v>1</v>
      </c>
      <c r="K169" s="57" t="s">
        <v>13</v>
      </c>
      <c r="L169" s="58" t="s">
        <v>9</v>
      </c>
      <c r="M169" s="143">
        <f>M170</f>
        <v>92.333</v>
      </c>
      <c r="N169" s="55"/>
      <c r="O169" s="51"/>
    </row>
    <row r="170" spans="1:15" s="20" customFormat="1" ht="12.75" customHeight="1">
      <c r="A170" s="174" t="s">
        <v>16</v>
      </c>
      <c r="B170" s="174"/>
      <c r="C170" s="174"/>
      <c r="D170" s="174"/>
      <c r="E170" s="174"/>
      <c r="F170" s="174"/>
      <c r="G170" s="174"/>
      <c r="H170" s="175"/>
      <c r="I170" s="56">
        <v>10</v>
      </c>
      <c r="J170" s="56">
        <v>1</v>
      </c>
      <c r="K170" s="57" t="s">
        <v>13</v>
      </c>
      <c r="L170" s="58" t="s">
        <v>15</v>
      </c>
      <c r="M170" s="143">
        <f>M171</f>
        <v>92.333</v>
      </c>
      <c r="N170" s="55"/>
      <c r="O170" s="51"/>
    </row>
    <row r="171" spans="1:15" s="20" customFormat="1" ht="21.75" customHeight="1">
      <c r="A171" s="174" t="s">
        <v>14</v>
      </c>
      <c r="B171" s="174"/>
      <c r="C171" s="174"/>
      <c r="D171" s="174"/>
      <c r="E171" s="174"/>
      <c r="F171" s="174"/>
      <c r="G171" s="174"/>
      <c r="H171" s="175"/>
      <c r="I171" s="56">
        <v>10</v>
      </c>
      <c r="J171" s="56">
        <v>1</v>
      </c>
      <c r="K171" s="57" t="s">
        <v>13</v>
      </c>
      <c r="L171" s="58" t="s">
        <v>12</v>
      </c>
      <c r="M171" s="144">
        <v>92.333</v>
      </c>
      <c r="N171" s="55"/>
      <c r="O171" s="51"/>
    </row>
    <row r="172" spans="1:15" s="79" customFormat="1" ht="12.75" customHeight="1">
      <c r="A172" s="170" t="s">
        <v>11</v>
      </c>
      <c r="B172" s="170"/>
      <c r="C172" s="170"/>
      <c r="D172" s="170"/>
      <c r="E172" s="170"/>
      <c r="F172" s="170"/>
      <c r="G172" s="170"/>
      <c r="H172" s="171"/>
      <c r="I172" s="156">
        <v>11</v>
      </c>
      <c r="J172" s="156">
        <v>0</v>
      </c>
      <c r="K172" s="157" t="s">
        <v>9</v>
      </c>
      <c r="L172" s="158" t="s">
        <v>9</v>
      </c>
      <c r="M172" s="145">
        <f>SUM(M174+M179)</f>
        <v>605.737</v>
      </c>
      <c r="N172" s="159"/>
      <c r="O172" s="78"/>
    </row>
    <row r="173" spans="1:15" s="20" customFormat="1" ht="12.75" customHeight="1">
      <c r="A173" s="172" t="s">
        <v>10</v>
      </c>
      <c r="B173" s="172"/>
      <c r="C173" s="172"/>
      <c r="D173" s="172"/>
      <c r="E173" s="172"/>
      <c r="F173" s="172"/>
      <c r="G173" s="172"/>
      <c r="H173" s="173"/>
      <c r="I173" s="52">
        <v>11</v>
      </c>
      <c r="J173" s="52">
        <v>1</v>
      </c>
      <c r="K173" s="53" t="s">
        <v>9</v>
      </c>
      <c r="L173" s="54" t="s">
        <v>9</v>
      </c>
      <c r="M173" s="142">
        <f>M174</f>
        <v>555.448</v>
      </c>
      <c r="N173" s="55"/>
      <c r="O173" s="51"/>
    </row>
    <row r="174" spans="1:15" s="20" customFormat="1" ht="33.6" customHeight="1">
      <c r="A174" s="178" t="s">
        <v>90</v>
      </c>
      <c r="B174" s="178"/>
      <c r="C174" s="178"/>
      <c r="D174" s="178"/>
      <c r="E174" s="178"/>
      <c r="F174" s="178"/>
      <c r="G174" s="178"/>
      <c r="H174" s="179"/>
      <c r="I174" s="63">
        <v>11</v>
      </c>
      <c r="J174" s="63">
        <v>1</v>
      </c>
      <c r="K174" s="57">
        <v>520000590</v>
      </c>
      <c r="L174" s="65" t="s">
        <v>9</v>
      </c>
      <c r="M174" s="146">
        <f>SUM(M175+M178)</f>
        <v>555.448</v>
      </c>
      <c r="N174" s="55"/>
      <c r="O174" s="51"/>
    </row>
    <row r="175" spans="1:15" s="20" customFormat="1" ht="60" customHeight="1">
      <c r="A175" s="174" t="s">
        <v>8</v>
      </c>
      <c r="B175" s="174"/>
      <c r="C175" s="174"/>
      <c r="D175" s="174"/>
      <c r="E175" s="174"/>
      <c r="F175" s="174"/>
      <c r="G175" s="174"/>
      <c r="H175" s="175"/>
      <c r="I175" s="56">
        <v>11</v>
      </c>
      <c r="J175" s="56">
        <v>1</v>
      </c>
      <c r="K175" s="57">
        <v>520000590</v>
      </c>
      <c r="L175" s="58" t="s">
        <v>7</v>
      </c>
      <c r="M175" s="143">
        <f>M176</f>
        <v>542.54</v>
      </c>
      <c r="N175" s="55"/>
      <c r="O175" s="51"/>
    </row>
    <row r="176" spans="1:15" s="20" customFormat="1" ht="12.75" customHeight="1">
      <c r="A176" s="174" t="s">
        <v>6</v>
      </c>
      <c r="B176" s="174"/>
      <c r="C176" s="174"/>
      <c r="D176" s="174"/>
      <c r="E176" s="174"/>
      <c r="F176" s="174"/>
      <c r="G176" s="174"/>
      <c r="H176" s="175"/>
      <c r="I176" s="56">
        <v>11</v>
      </c>
      <c r="J176" s="56">
        <v>1</v>
      </c>
      <c r="K176" s="57">
        <v>520000590</v>
      </c>
      <c r="L176" s="58" t="s">
        <v>5</v>
      </c>
      <c r="M176" s="144">
        <v>542.54</v>
      </c>
      <c r="N176" s="55"/>
      <c r="O176" s="51"/>
    </row>
    <row r="177" spans="1:15" s="20" customFormat="1" ht="21.75" customHeight="1">
      <c r="A177" s="174" t="s">
        <v>4</v>
      </c>
      <c r="B177" s="174"/>
      <c r="C177" s="174"/>
      <c r="D177" s="174"/>
      <c r="E177" s="174"/>
      <c r="F177" s="174"/>
      <c r="G177" s="174"/>
      <c r="H177" s="175"/>
      <c r="I177" s="56">
        <v>11</v>
      </c>
      <c r="J177" s="56">
        <v>1</v>
      </c>
      <c r="K177" s="57">
        <v>520000590</v>
      </c>
      <c r="L177" s="58" t="s">
        <v>3</v>
      </c>
      <c r="M177" s="143">
        <f>M178</f>
        <v>12.908</v>
      </c>
      <c r="N177" s="55"/>
      <c r="O177" s="51"/>
    </row>
    <row r="178" spans="1:15" s="20" customFormat="1" ht="21.75" customHeight="1" thickBot="1">
      <c r="A178" s="182" t="s">
        <v>2</v>
      </c>
      <c r="B178" s="183"/>
      <c r="C178" s="183"/>
      <c r="D178" s="183"/>
      <c r="E178" s="183"/>
      <c r="F178" s="183"/>
      <c r="G178" s="183"/>
      <c r="H178" s="184"/>
      <c r="I178" s="121">
        <v>11</v>
      </c>
      <c r="J178" s="121">
        <v>1</v>
      </c>
      <c r="K178" s="122">
        <v>520000590</v>
      </c>
      <c r="L178" s="96" t="s">
        <v>1</v>
      </c>
      <c r="M178" s="144">
        <v>12.908</v>
      </c>
      <c r="N178" s="123"/>
      <c r="O178" s="51"/>
    </row>
    <row r="179" spans="1:15" s="20" customFormat="1" ht="19.7" customHeight="1">
      <c r="A179" s="124"/>
      <c r="B179" s="125" t="s">
        <v>101</v>
      </c>
      <c r="C179" s="126"/>
      <c r="D179" s="126"/>
      <c r="E179" s="126"/>
      <c r="F179" s="126"/>
      <c r="G179" s="126"/>
      <c r="H179" s="127"/>
      <c r="I179" s="121">
        <v>11</v>
      </c>
      <c r="J179" s="121">
        <v>1</v>
      </c>
      <c r="K179" s="61">
        <v>7000000602</v>
      </c>
      <c r="L179" s="96"/>
      <c r="M179" s="154">
        <f>M180</f>
        <v>50.289</v>
      </c>
      <c r="N179" s="128"/>
      <c r="O179" s="129"/>
    </row>
    <row r="180" spans="1:15" s="20" customFormat="1" ht="46.7" customHeight="1">
      <c r="A180" s="124"/>
      <c r="B180" s="59" t="s">
        <v>8</v>
      </c>
      <c r="C180" s="106"/>
      <c r="D180" s="106"/>
      <c r="E180" s="106"/>
      <c r="F180" s="106"/>
      <c r="G180" s="106"/>
      <c r="H180" s="106"/>
      <c r="I180" s="121">
        <v>11</v>
      </c>
      <c r="J180" s="121">
        <v>1</v>
      </c>
      <c r="K180" s="61">
        <v>7000000602</v>
      </c>
      <c r="L180" s="58" t="s">
        <v>7</v>
      </c>
      <c r="M180" s="143">
        <f>M181</f>
        <v>50.289</v>
      </c>
      <c r="N180" s="128"/>
      <c r="O180" s="129"/>
    </row>
    <row r="181" spans="1:15" s="20" customFormat="1" ht="15" customHeight="1" thickBot="1">
      <c r="A181" s="130"/>
      <c r="B181" s="131" t="s">
        <v>6</v>
      </c>
      <c r="C181" s="132"/>
      <c r="D181" s="132"/>
      <c r="E181" s="132"/>
      <c r="F181" s="132"/>
      <c r="G181" s="132"/>
      <c r="H181" s="132"/>
      <c r="I181" s="133">
        <v>11</v>
      </c>
      <c r="J181" s="133">
        <v>1</v>
      </c>
      <c r="K181" s="61">
        <v>7000000602</v>
      </c>
      <c r="L181" s="134" t="s">
        <v>5</v>
      </c>
      <c r="M181" s="144">
        <v>50.289</v>
      </c>
      <c r="N181" s="135"/>
      <c r="O181" s="23"/>
    </row>
    <row r="182" spans="1:15" s="20" customFormat="1" ht="12.75" customHeight="1" thickBot="1">
      <c r="A182" s="136"/>
      <c r="B182" s="137" t="s">
        <v>0</v>
      </c>
      <c r="C182" s="138"/>
      <c r="D182" s="138"/>
      <c r="E182" s="138"/>
      <c r="F182" s="138"/>
      <c r="G182" s="138"/>
      <c r="H182" s="138"/>
      <c r="I182" s="138"/>
      <c r="J182" s="138"/>
      <c r="K182" s="139"/>
      <c r="L182" s="139"/>
      <c r="M182" s="155">
        <f>M15+M40+M48+M80+M102+M124+M144+M166+M172+M120</f>
        <v>19662.081000000002</v>
      </c>
      <c r="N182" s="135"/>
      <c r="O182" s="23"/>
    </row>
    <row r="183" spans="1:15" s="20" customFormat="1" ht="12.7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7"/>
      <c r="L183" s="17"/>
      <c r="M183" s="23"/>
      <c r="N183" s="21"/>
      <c r="O183" s="21"/>
    </row>
    <row r="184" spans="1:15" ht="11.25" customHeight="1">
      <c r="A184" s="6"/>
      <c r="B184" s="6"/>
      <c r="C184" s="6"/>
      <c r="D184" s="6"/>
      <c r="E184" s="6"/>
      <c r="F184" s="6"/>
      <c r="G184" s="3"/>
      <c r="H184" s="3"/>
      <c r="I184" s="5"/>
      <c r="J184" s="3"/>
      <c r="K184" s="9"/>
      <c r="L184" s="10"/>
      <c r="M184" s="3"/>
      <c r="N184" s="2"/>
      <c r="O184" s="2"/>
    </row>
    <row r="185" spans="1:15" ht="11.25" customHeight="1">
      <c r="A185" s="4"/>
      <c r="B185" s="4"/>
      <c r="C185" s="4"/>
      <c r="D185" s="4"/>
      <c r="E185" s="3"/>
      <c r="F185" s="3"/>
      <c r="G185" s="5"/>
      <c r="H185" s="3"/>
      <c r="I185" s="5"/>
      <c r="J185" s="3"/>
      <c r="K185" s="9"/>
      <c r="L185" s="10"/>
      <c r="M185" s="3"/>
      <c r="N185" s="2"/>
      <c r="O185" s="2"/>
    </row>
    <row r="186" spans="1:15" ht="12.75" customHeight="1">
      <c r="A186" s="4"/>
      <c r="B186" s="4"/>
      <c r="C186" s="4"/>
      <c r="D186" s="4"/>
      <c r="E186" s="3"/>
      <c r="F186" s="3"/>
      <c r="G186" s="3"/>
      <c r="H186" s="3"/>
      <c r="I186" s="3"/>
      <c r="J186" s="3"/>
      <c r="K186" s="9"/>
      <c r="L186" s="10"/>
      <c r="M186" s="3"/>
      <c r="N186" s="2"/>
      <c r="O186" s="2"/>
    </row>
    <row r="187" spans="1:15" ht="11.25" customHeight="1">
      <c r="A187" s="6"/>
      <c r="B187" s="6"/>
      <c r="C187" s="6"/>
      <c r="D187" s="6"/>
      <c r="E187" s="6"/>
      <c r="F187" s="6"/>
      <c r="G187" s="3"/>
      <c r="H187" s="3"/>
      <c r="I187" s="3"/>
      <c r="J187" s="3"/>
      <c r="K187" s="9"/>
      <c r="L187" s="10"/>
      <c r="M187" s="3"/>
      <c r="N187" s="2"/>
      <c r="O187" s="2"/>
    </row>
    <row r="188" spans="1:15" ht="11.25" customHeight="1">
      <c r="A188" s="4"/>
      <c r="B188" s="4"/>
      <c r="C188" s="4"/>
      <c r="D188" s="4"/>
      <c r="E188" s="3"/>
      <c r="F188" s="3"/>
      <c r="G188" s="5"/>
      <c r="H188" s="3"/>
      <c r="I188" s="5"/>
      <c r="J188" s="3"/>
      <c r="K188" s="9"/>
      <c r="L188" s="10"/>
      <c r="M188" s="3"/>
      <c r="N188" s="2"/>
      <c r="O188" s="2"/>
    </row>
    <row r="189" spans="1:15" ht="11.25" customHeight="1">
      <c r="A189" s="4"/>
      <c r="B189" s="4"/>
      <c r="C189" s="4"/>
      <c r="D189" s="4"/>
      <c r="E189" s="4"/>
      <c r="F189" s="4"/>
      <c r="G189" s="3"/>
      <c r="H189" s="3"/>
      <c r="I189" s="3"/>
      <c r="J189" s="3"/>
      <c r="K189" s="10"/>
      <c r="L189" s="10"/>
      <c r="M189" s="3"/>
      <c r="N189" s="2"/>
      <c r="O189" s="2"/>
    </row>
    <row r="190" spans="1:15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8"/>
      <c r="L190" s="8"/>
      <c r="M190" s="2"/>
      <c r="N190" s="2"/>
      <c r="O190" s="2"/>
    </row>
  </sheetData>
  <mergeCells count="127">
    <mergeCell ref="A176:H176"/>
    <mergeCell ref="A178:H178"/>
    <mergeCell ref="A148:H148"/>
    <mergeCell ref="A150:H150"/>
    <mergeCell ref="A153:H153"/>
    <mergeCell ref="A156:H156"/>
    <mergeCell ref="A175:H175"/>
    <mergeCell ref="A177:H177"/>
    <mergeCell ref="A154:H154"/>
    <mergeCell ref="A149:H149"/>
    <mergeCell ref="A151:H151"/>
    <mergeCell ref="A167:H167"/>
    <mergeCell ref="A174:H174"/>
    <mergeCell ref="A163:H163"/>
    <mergeCell ref="A169:H169"/>
    <mergeCell ref="A155:H155"/>
    <mergeCell ref="A164:H164"/>
    <mergeCell ref="A170:H170"/>
    <mergeCell ref="A166:H166"/>
    <mergeCell ref="A172:H172"/>
    <mergeCell ref="A173:H173"/>
    <mergeCell ref="A168:H168"/>
    <mergeCell ref="A165:H165"/>
    <mergeCell ref="A171:H171"/>
    <mergeCell ref="A103:H103"/>
    <mergeCell ref="A110:H110"/>
    <mergeCell ref="A87:H87"/>
    <mergeCell ref="A95:H95"/>
    <mergeCell ref="A20:H20"/>
    <mergeCell ref="A24:H24"/>
    <mergeCell ref="A27:H27"/>
    <mergeCell ref="A30:H30"/>
    <mergeCell ref="A32:H32"/>
    <mergeCell ref="A35:H35"/>
    <mergeCell ref="A39:H39"/>
    <mergeCell ref="A45:H45"/>
    <mergeCell ref="A37:H37"/>
    <mergeCell ref="A44:H44"/>
    <mergeCell ref="A21:H21"/>
    <mergeCell ref="A33:H33"/>
    <mergeCell ref="A36:H36"/>
    <mergeCell ref="A41:H41"/>
    <mergeCell ref="A23:H23"/>
    <mergeCell ref="A26:H26"/>
    <mergeCell ref="A28:H28"/>
    <mergeCell ref="A29:H29"/>
    <mergeCell ref="A31:H31"/>
    <mergeCell ref="A34:H34"/>
    <mergeCell ref="A119:H119"/>
    <mergeCell ref="A147:H147"/>
    <mergeCell ref="A126:H126"/>
    <mergeCell ref="A127:H127"/>
    <mergeCell ref="A112:H112"/>
    <mergeCell ref="A113:H113"/>
    <mergeCell ref="A117:H117"/>
    <mergeCell ref="A115:H115"/>
    <mergeCell ref="A107:H107"/>
    <mergeCell ref="A114:H114"/>
    <mergeCell ref="A111:H111"/>
    <mergeCell ref="A128:H128"/>
    <mergeCell ref="A124:H124"/>
    <mergeCell ref="A144:H144"/>
    <mergeCell ref="A125:H125"/>
    <mergeCell ref="A145:H145"/>
    <mergeCell ref="A146:H146"/>
    <mergeCell ref="A118:H118"/>
    <mergeCell ref="A109:H109"/>
    <mergeCell ref="A116:H116"/>
    <mergeCell ref="A108:H108"/>
    <mergeCell ref="A49:H49"/>
    <mergeCell ref="A85:H85"/>
    <mergeCell ref="A18:H18"/>
    <mergeCell ref="A22:H22"/>
    <mergeCell ref="A77:H77"/>
    <mergeCell ref="A57:H57"/>
    <mergeCell ref="A59:H59"/>
    <mergeCell ref="A64:H64"/>
    <mergeCell ref="A38:H38"/>
    <mergeCell ref="A46:H46"/>
    <mergeCell ref="A51:H51"/>
    <mergeCell ref="A53:H53"/>
    <mergeCell ref="A47:H47"/>
    <mergeCell ref="A52:H52"/>
    <mergeCell ref="A50:H50"/>
    <mergeCell ref="A71:H71"/>
    <mergeCell ref="A43:H43"/>
    <mergeCell ref="A42:H42"/>
    <mergeCell ref="A54:H54"/>
    <mergeCell ref="A58:H58"/>
    <mergeCell ref="A60:H60"/>
    <mergeCell ref="A65:H65"/>
    <mergeCell ref="A72:H72"/>
    <mergeCell ref="A56:H56"/>
    <mergeCell ref="A80:H80"/>
    <mergeCell ref="A102:H102"/>
    <mergeCell ref="A55:H55"/>
    <mergeCell ref="A66:H66"/>
    <mergeCell ref="A84:H84"/>
    <mergeCell ref="A94:H94"/>
    <mergeCell ref="A97:H97"/>
    <mergeCell ref="A100:H100"/>
    <mergeCell ref="A98:H98"/>
    <mergeCell ref="A61:H61"/>
    <mergeCell ref="A73:H73"/>
    <mergeCell ref="A62:H62"/>
    <mergeCell ref="A74:H74"/>
    <mergeCell ref="A63:H63"/>
    <mergeCell ref="A75:H75"/>
    <mergeCell ref="A67:H67"/>
    <mergeCell ref="A76:H76"/>
    <mergeCell ref="A101:H101"/>
    <mergeCell ref="A99:H99"/>
    <mergeCell ref="A86:H86"/>
    <mergeCell ref="A93:H93"/>
    <mergeCell ref="A96:H96"/>
    <mergeCell ref="A92:H92"/>
    <mergeCell ref="L1:M1"/>
    <mergeCell ref="L2:M2"/>
    <mergeCell ref="L3:M3"/>
    <mergeCell ref="L4:M4"/>
    <mergeCell ref="L5:M5"/>
    <mergeCell ref="B7:M11"/>
    <mergeCell ref="A15:H15"/>
    <mergeCell ref="A40:H40"/>
    <mergeCell ref="A48:H48"/>
    <mergeCell ref="A17:H17"/>
    <mergeCell ref="A19:H19"/>
  </mergeCells>
  <printOptions/>
  <pageMargins left="0.984251968503937" right="0" top="0.3937007874015748" bottom="0.15748031496062992" header="0.15748031496062992" footer="0.1574803149606299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2019-10-25T11:19:58Z</cp:lastPrinted>
  <dcterms:created xsi:type="dcterms:W3CDTF">2017-10-02T07:18:07Z</dcterms:created>
  <dcterms:modified xsi:type="dcterms:W3CDTF">2019-10-25T11:20:21Z</dcterms:modified>
  <cp:category/>
  <cp:version/>
  <cp:contentType/>
  <cp:contentStatus/>
</cp:coreProperties>
</file>